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C3ABAAE5-B0B6-4B1C-BBFD-6988B39CB444}" xr6:coauthVersionLast="47" xr6:coauthVersionMax="47" xr10:uidLastSave="{00000000-0000-0000-0000-000000000000}"/>
  <bookViews>
    <workbookView xWindow="34785" yWindow="0" windowWidth="14610" windowHeight="15585" activeTab="18"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Banco'!$AE$265:$AI$289</definedName>
    <definedName name="matriz">'Saldo Por Banco'!$AP$265:$AT$290</definedName>
    <definedName name="matrizc">'Saldo Por Banco'!$F$266:$J$289</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86" i="40" l="1"/>
  <c r="BA285" i="40" l="1"/>
  <c r="BA284" i="40" l="1"/>
  <c r="BA283" i="40" l="1"/>
  <c r="BA281" i="40" l="1"/>
  <c r="BA280" i="40"/>
  <c r="BA276" i="40"/>
  <c r="BA277" i="40"/>
  <c r="BA278" i="40"/>
  <c r="BA279" i="40"/>
  <c r="BA282" i="40"/>
  <c r="BA275" i="40" l="1"/>
  <c r="BA274" i="40" l="1"/>
  <c r="BA273" i="40" l="1"/>
  <c r="BA272" i="40" l="1"/>
  <c r="BA271" i="40" l="1"/>
  <c r="BA270" i="40" l="1"/>
  <c r="CE220" i="4" l="1"/>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16" i="4" l="1"/>
  <c r="CE214" i="4" l="1"/>
  <c r="CF212" i="4" l="1"/>
  <c r="CE212" i="4"/>
  <c r="D140" i="5" l="1"/>
  <c r="D131" i="5"/>
  <c r="CF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<sst xmlns="http://schemas.openxmlformats.org/spreadsheetml/2006/main" count="1350" uniqueCount="301">
  <si>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</si>
  <si>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</si>
  <si>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</si>
  <si>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</si>
  <si>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</si>
  <si>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</si>
  <si>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</si>
  <si>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</si>
  <si>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</si>
  <si>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</si>
  <si>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</si>
  <si>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</si>
  <si>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</si>
  <si>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</si>
  <si>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</si>
  <si>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</si>
  <si>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</si>
  <si>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</si>
  <si>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</si>
  <si>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</si>
  <si>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</si>
  <si>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</si>
  <si>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</si>
  <si>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</si>
  <si>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</si>
  <si>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</si>
  <si>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</si>
  <si>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</si>
  <si>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</si>
  <si>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</si>
  <si>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</si>
  <si>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</si>
  <si>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</si>
  <si>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</si>
  <si>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</si>
  <si>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</si>
  <si>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</si>
  <si>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</si>
  <si>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</si>
  <si>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</si>
  <si>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</si>
  <si>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</si>
  <si>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</si>
  <si>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</si>
  <si>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</si>
  <si>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</si>
  <si>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</si>
  <si>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</si>
  <si>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</si>
  <si>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</si>
  <si>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</si>
  <si>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</si>
  <si>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</si>
  <si>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</si>
  <si>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</si>
  <si>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</si>
  <si>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</si>
  <si>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</si>
  <si>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</si>
  <si>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</si>
  <si>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</si>
  <si>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</si>
  <si>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</si>
  <si>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</si>
  <si>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</si>
  <si>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</si>
  <si>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</si>
  <si>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</si>
  <si>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</si>
  <si>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</si>
  <si>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</si>
  <si>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</si>
  <si>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</si>
  <si>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</si>
  <si>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</si>
  <si>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</si>
  <si>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</si>
  <si>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</si>
  <si>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</si>
  <si>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</si>
  <si>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</si>
  <si>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</si>
  <si>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</si>
  <si>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</si>
  <si>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</si>
  <si>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</si>
  <si>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</si>
  <si>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</si>
  <si>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</si>
  <si>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</si>
  <si>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</si>
  <si>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</si>
  <si>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</si>
  <si>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</si>
  <si>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</si>
  <si>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</si>
  <si>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</si>
  <si>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</si>
  <si>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</si>
  <si>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</si>
  <si>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</si>
  <si>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</si>
  <si>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</si>
  <si>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</si>
  <si>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</si>
  <si>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</si>
  <si>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</si>
  <si>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</si>
  <si>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</si>
  <si>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</si>
  <si>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</si>
  <si>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</si>
  <si>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</si>
  <si>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</si>
  <si>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</si>
  <si>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</si>
  <si>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</si>
  <si>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</si>
  <si>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</si>
  <si>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</si>
  <si>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</si>
  <si>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</si>
  <si>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</si>
  <si>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</si>
  <si>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</si>
  <si>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</si>
  <si>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</si>
  <si>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</si>
  <si>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</si>
  <si>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</si>
  <si>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</si>
  <si>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</si>
  <si>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</si>
  <si>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</si>
  <si>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</si>
  <si>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</si>
  <si>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</si>
  <si>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</si>
  <si>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</si>
  <si>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</si>
  <si>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</si>
  <si>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</si>
  <si>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</si>
  <si>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</si>
  <si>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</si>
  <si>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</si>
  <si>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</si>
  <si>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</si>
  <si>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</si>
  <si>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</si>
  <si>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</si>
  <si>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</si>
  <si>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</si>
  <si>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</si>
  <si>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</si>
  <si>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</si>
  <si>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</si>
  <si>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</si>
  <si>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</si>
  <si>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</si>
  <si>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</si>
  <si>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</si>
  <si>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</si>
  <si>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</si>
  <si>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</si>
  <si>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</si>
  <si>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</si>
  <si>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</si>
  <si>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</si>
  <si>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</si>
  <si>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</si>
  <si>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</si>
  <si>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</si>
  <si>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</si>
  <si>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</si>
  <si>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</si>
  <si>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</si>
  <si>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</si>
  <si>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</si>
  <si>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</si>
  <si>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</si>
  <si>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</si>
  <si>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</si>
  <si>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</si>
  <si>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</si>
  <si>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</si>
  <si>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</si>
  <si>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</si>
  <si>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</si>
  <si>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</si>
  <si>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</si>
  <si>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</si>
  <si>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</si>
  <si>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</si>
  <si>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</si>
  <si>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</si>
  <si>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</si>
  <si>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</si>
  <si>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</si>
  <si>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</si>
  <si>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</si>
  <si>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</si>
  <si>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</si>
  <si>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</si>
  <si>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</si>
  <si>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</si>
  <si>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</si>
  <si>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</si>
  <si>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</si>
  <si>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</si>
  <si>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</si>
  <si>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</si>
  <si>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</si>
  <si>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</si>
  <si>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</si>
  <si>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</si>
  <si>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</si>
  <si>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</si>
  <si>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</si>
  <si>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</si>
  <si>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</si>
  <si>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</si>
  <si>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</si>
  <si>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</si>
  <si>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</si>
  <si>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</si>
  <si>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</si>
  <si>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</si>
  <si>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</si>
  <si>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</si>
  <si>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</si>
  <si>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</si>
  <si>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</si>
  <si>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</si>
  <si>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</si>
  <si>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</si>
  <si>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</si>
  <si>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</si>
  <si>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</si>
  <si>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</si>
  <si>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</si>
  <si>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</si>
  <si>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</si>
  <si>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</si>
  <si>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</si>
  <si>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</si>
  <si>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</si>
  <si>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</si>
  <si>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</si>
  <si>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</si>
  <si>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</si>
  <si>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</si>
  <si>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</si>
  <si>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</si>
  <si>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</si>
  <si>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</si>
  <si>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</si>
  <si>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</si>
  <si>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</si>
  <si>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</si>
  <si>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</si>
  <si>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</si>
  <si>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</si>
  <si>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</si>
  <si>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</si>
  <si>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</si>
  <si>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</si>
  <si>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</si>
  <si>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</si>
  <si>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</si>
  <si>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</si>
  <si>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</si>
  <si>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</si>
  <si>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</si>
  <si>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</si>
  <si>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</si>
  <si>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</si>
  <si>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</si>
  <si>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</si>
  <si>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</si>
  <si>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</si>
  <si>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</si>
  <si>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</si>
  <si>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</si>
  <si>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</si>
  <si>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</si>
  <si>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</si>
  <si>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</si>
  <si>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</si>
  <si>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</si>
  <si>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</si>
  <si>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</si>
  <si>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</si>
  <si>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</si>
  <si>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</si>
  <si>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</si>
  <si>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TIV-1, TIV-2, TIV-3, TIV-4, TIV-5, TIV-8, TIV-10</t>
  </si>
  <si>
    <t>Pesos N-25</t>
  </si>
  <si>
    <t>BANCO COOMEVA</t>
  </si>
  <si>
    <t>Coomeva</t>
  </si>
  <si>
    <t>COPBANCA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</si>
</sst>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5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right style="thin">
        <color theme="0"/>
      </right>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3"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9" xfId="0" applyFont="1" applyFill="1" applyBorder="1" applyAlignment="1">
      <alignment horizontal="center"/>
    </xf>
    <xf numFmtId="0" fontId="0" fillId="0" borderId="39" xfId="0" applyBorder="1"/>
    <xf numFmtId="0" fontId="0" fillId="0" borderId="18" xfId="0" applyBorder="1"/>
    <xf numFmtId="0" fontId="0" fillId="0" borderId="19" xfId="0" applyBorder="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42" xfId="0" applyFont="1" applyFill="1" applyBorder="1" applyAlignment="1">
      <alignment horizontal="center"/>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12" xfId="0" applyFont="1" applyFill="1" applyBorder="1" applyAlignment="1">
      <alignment horizontal="center" vertical="center"/>
    </xf>
    <xf numFmtId="0" fontId="40" fillId="5" borderId="44" xfId="0" applyFont="1" applyFill="1" applyBorder="1" applyAlignment="1">
      <alignment horizontal="center" vertical="center" wrapText="1"/>
    </xf>
    <xf numFmtId="0" fontId="40" fillId="5" borderId="4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8"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6"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Total'!$A$6:$A$282</c:f>
              <c:numCache>
                <c:formatCode>mmm\-yy</c:formatCode>
                <c:ptCount val="27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numCache>
            </c:numRef>
          </c:cat>
          <c:val>
            <c:numRef>
              <c:f>'Saldo Total'!$B$6:$B$282</c:f>
              <c:numCache>
                <c:formatCode>_ * #,##0_ ;_ * \-#,##0_ ;_ * "-"??_ ;_ @_ </c:formatCode>
                <c:ptCount val="277"/>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748"/>
          <c:min val="3771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Hipotecario'!$A$7:$A$283</c:f>
              <c:numCache>
                <c:formatCode>mmm\-yy</c:formatCode>
                <c:ptCount val="27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numCache>
            </c:numRef>
          </c:cat>
          <c:val>
            <c:numRef>
              <c:f>'Tipo de Crédito Hipotecario'!$B$7:$B$283</c:f>
              <c:numCache>
                <c:formatCode>_ * #,##0_ ;_ * \-#,##0_ ;_ * "-"??_ ;_ @_ </c:formatCode>
                <c:ptCount val="277"/>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Hipotecario'!$A$7:$A$283</c:f>
              <c:numCache>
                <c:formatCode>mmm\-yy</c:formatCode>
                <c:ptCount val="277"/>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numCache>
            </c:numRef>
          </c:cat>
          <c:val>
            <c:numRef>
              <c:f>'Tipo de Crédito Hipotecario'!$C$7:$C$283</c:f>
              <c:numCache>
                <c:formatCode>_ * #,##0_ ;_ * \-#,##0_ ;_ * "-"??_ ;_ @_ </c:formatCode>
                <c:ptCount val="277"/>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748"/>
          <c:min val="43556"/>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2" sqref="B42"/>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6" t="s">
        <v>0</v>
      </c>
      <c r="C10" s="176"/>
      <c r="D10" s="176"/>
      <c r="E10" s="176"/>
      <c r="F10" s="176"/>
      <c r="G10" s="176"/>
    </row>
    <row r="11" spans="2:7" ht="15" customHeight="1" x14ac:dyDescent="0.2">
      <c r="B11" s="176"/>
      <c r="C11" s="176"/>
      <c r="D11" s="176"/>
      <c r="E11" s="176"/>
      <c r="F11" s="176"/>
      <c r="G11" s="176"/>
    </row>
    <row r="13" spans="2:7" x14ac:dyDescent="0.2">
      <c r="B13" s="178" t="s">
        <v>1</v>
      </c>
      <c r="C13" s="178"/>
      <c r="D13" s="178"/>
      <c r="E13" s="178"/>
      <c r="F13" s="178"/>
      <c r="G13" s="178"/>
    </row>
    <row r="14" spans="2:7" x14ac:dyDescent="0.2">
      <c r="B14" s="178"/>
      <c r="C14" s="178"/>
      <c r="D14" s="178"/>
      <c r="E14" s="178"/>
      <c r="F14" s="178"/>
      <c r="G14" s="178"/>
    </row>
    <row r="15" spans="2:7" x14ac:dyDescent="0.2">
      <c r="B15" s="178"/>
      <c r="C15" s="178"/>
      <c r="D15" s="178"/>
      <c r="E15" s="178"/>
      <c r="F15" s="178"/>
      <c r="G15" s="178"/>
    </row>
    <row r="17" spans="3:6" x14ac:dyDescent="0.2">
      <c r="C17" s="179" t="s">
        <v>2</v>
      </c>
      <c r="D17" s="180"/>
      <c r="E17" s="180"/>
      <c r="F17" s="180"/>
    </row>
    <row r="18" spans="3:6" x14ac:dyDescent="0.2">
      <c r="C18" s="5"/>
      <c r="D18" s="5"/>
      <c r="E18" s="5"/>
      <c r="F18" s="5"/>
    </row>
    <row r="19" spans="3:6" x14ac:dyDescent="0.2">
      <c r="C19" s="177" t="s">
        <v>3</v>
      </c>
      <c r="D19" s="177"/>
      <c r="E19" s="177"/>
      <c r="F19" s="177"/>
    </row>
    <row r="20" spans="3:6" x14ac:dyDescent="0.2">
      <c r="C20" s="5"/>
      <c r="D20" s="5"/>
      <c r="E20" s="5"/>
      <c r="F20" s="5"/>
    </row>
    <row r="21" spans="3:6" x14ac:dyDescent="0.2">
      <c r="C21" s="177" t="s">
        <v>4</v>
      </c>
      <c r="D21" s="177"/>
      <c r="E21" s="177"/>
      <c r="F21" s="177"/>
    </row>
    <row r="22" spans="3:6" x14ac:dyDescent="0.2">
      <c r="C22" s="5"/>
      <c r="D22" s="5"/>
      <c r="E22" s="5"/>
      <c r="F22" s="5"/>
    </row>
    <row r="23" spans="3:6" x14ac:dyDescent="0.2">
      <c r="C23" s="177" t="s">
        <v>5</v>
      </c>
      <c r="D23" s="177"/>
      <c r="E23" s="177"/>
      <c r="F23" s="177"/>
    </row>
    <row r="24" spans="3:6" x14ac:dyDescent="0.2">
      <c r="C24" s="5"/>
      <c r="D24" s="5"/>
      <c r="E24" s="5"/>
      <c r="F24" s="5"/>
    </row>
    <row r="25" spans="3:6" x14ac:dyDescent="0.2">
      <c r="C25" s="177" t="s">
        <v>6</v>
      </c>
      <c r="D25" s="177"/>
      <c r="E25" s="177"/>
      <c r="F25" s="177"/>
    </row>
    <row r="26" spans="3:6" x14ac:dyDescent="0.2">
      <c r="C26" s="118"/>
      <c r="D26" s="5"/>
      <c r="E26" s="5"/>
      <c r="F26" s="5"/>
    </row>
    <row r="27" spans="3:6" x14ac:dyDescent="0.2">
      <c r="C27" s="177" t="s">
        <v>7</v>
      </c>
      <c r="D27" s="177"/>
      <c r="E27" s="177"/>
      <c r="F27" s="177"/>
    </row>
    <row r="29" spans="3:6" x14ac:dyDescent="0.2">
      <c r="C29" s="177" t="s">
        <v>8</v>
      </c>
      <c r="D29" s="177"/>
      <c r="E29" s="177"/>
      <c r="F29" s="177"/>
    </row>
    <row r="30" spans="3:6" x14ac:dyDescent="0.2">
      <c r="C30" s="117"/>
      <c r="D30" s="117"/>
      <c r="E30" s="117"/>
      <c r="F30" s="117"/>
    </row>
    <row r="31" spans="3:6" x14ac:dyDescent="0.2">
      <c r="C31" s="177" t="s">
        <v>9</v>
      </c>
      <c r="D31" s="177"/>
      <c r="E31" s="177"/>
      <c r="F31" s="177"/>
    </row>
    <row r="33" spans="3:6" x14ac:dyDescent="0.2">
      <c r="C33" s="177" t="s">
        <v>10</v>
      </c>
      <c r="D33" s="177"/>
      <c r="E33" s="177"/>
      <c r="F33" s="177"/>
    </row>
    <row r="35" spans="3:6" x14ac:dyDescent="0.2">
      <c r="C35" s="177" t="s">
        <v>11</v>
      </c>
      <c r="D35" s="177"/>
      <c r="E35" s="177"/>
      <c r="F35" s="177"/>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4"/>
  <sheetViews>
    <sheetView showGridLines="0" workbookViewId="0">
      <pane ySplit="7" topLeftCell="A115" activePane="bottomLeft" state="frozen"/>
      <selection pane="bottomLeft" activeCell="G128" sqref="G128"/>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3" t="s">
        <v>17</v>
      </c>
      <c r="L3" s="183"/>
    </row>
    <row r="5" spans="1:12" ht="17.25" customHeight="1" x14ac:dyDescent="0.2">
      <c r="A5" s="206" t="s">
        <v>123</v>
      </c>
      <c r="B5" s="206"/>
      <c r="C5" s="206"/>
      <c r="D5" s="206"/>
      <c r="E5" s="206"/>
      <c r="F5" s="206"/>
      <c r="K5" s="183" t="s">
        <v>18</v>
      </c>
      <c r="L5" s="183"/>
    </row>
    <row r="6" spans="1:12" x14ac:dyDescent="0.2">
      <c r="A6" s="206"/>
      <c r="B6" s="207" t="s">
        <v>92</v>
      </c>
      <c r="C6" s="207" t="s">
        <v>93</v>
      </c>
      <c r="D6" s="207" t="s">
        <v>94</v>
      </c>
      <c r="E6" s="207" t="s">
        <v>95</v>
      </c>
      <c r="F6" s="205" t="s">
        <v>124</v>
      </c>
      <c r="K6" s="202"/>
      <c r="L6" s="202"/>
    </row>
    <row r="7" spans="1:12" x14ac:dyDescent="0.2">
      <c r="A7" s="206"/>
      <c r="B7" s="207"/>
      <c r="C7" s="207"/>
      <c r="D7" s="207"/>
      <c r="E7" s="207"/>
      <c r="F7" s="205"/>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15" t="s">
        <v>118</v>
      </c>
      <c r="B124" s="52"/>
      <c r="C124" s="52"/>
      <c r="D124" s="52"/>
      <c r="E124" s="52"/>
      <c r="F124"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6"/>
  <sheetViews>
    <sheetView showGridLines="0" workbookViewId="0">
      <pane ySplit="7" topLeftCell="A104" activePane="bottomLeft" state="frozen"/>
      <selection pane="bottomLeft" activeCell="D115" sqref="D115"/>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3" t="s">
        <v>17</v>
      </c>
      <c r="I3" s="183"/>
    </row>
    <row r="5" spans="1:9" ht="17.25" customHeight="1" x14ac:dyDescent="0.2">
      <c r="A5" s="206" t="s">
        <v>126</v>
      </c>
      <c r="B5" s="206"/>
      <c r="C5" s="206"/>
      <c r="H5" s="183" t="s">
        <v>18</v>
      </c>
      <c r="I5" s="183"/>
    </row>
    <row r="6" spans="1:9" x14ac:dyDescent="0.2">
      <c r="A6" s="206"/>
      <c r="B6" s="207" t="s">
        <v>96</v>
      </c>
      <c r="C6" s="205" t="s">
        <v>127</v>
      </c>
      <c r="H6" s="202"/>
      <c r="I6" s="202"/>
    </row>
    <row r="7" spans="1:9" x14ac:dyDescent="0.2">
      <c r="A7" s="206"/>
      <c r="B7" s="207"/>
      <c r="C7" s="205"/>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15" t="s">
        <v>118</v>
      </c>
      <c r="B116" s="52"/>
      <c r="C116"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H34" sqref="H34"/>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6"/>
  <sheetViews>
    <sheetView workbookViewId="0">
      <pane ySplit="7" topLeftCell="A64" activePane="bottomLeft" state="frozen"/>
      <selection pane="bottomLeft" activeCell="A75" sqref="A75"/>
    </sheetView>
  </sheetViews>
  <sheetFormatPr baseColWidth="10" defaultColWidth="11.42578125" defaultRowHeight="12.75" x14ac:dyDescent="0.2"/>
  <cols>
    <col min="1" max="16384" width="11.42578125" style="112"/>
  </cols>
  <sheetData>
    <row r="1" spans="1:15" ht="18.75" x14ac:dyDescent="0.3">
      <c r="A1" s="107" t="s">
        <v>14</v>
      </c>
      <c r="B1" s="106"/>
      <c r="C1" s="106"/>
      <c r="D1" s="106"/>
      <c r="E1" s="106"/>
      <c r="F1" s="106"/>
      <c r="G1" s="106"/>
      <c r="H1" s="106"/>
      <c r="I1" s="106"/>
      <c r="J1" s="106"/>
      <c r="K1" s="106"/>
      <c r="L1" s="106"/>
      <c r="M1" s="106"/>
    </row>
    <row r="2" spans="1:15" ht="15" x14ac:dyDescent="0.25">
      <c r="A2" s="108" t="s">
        <v>114</v>
      </c>
      <c r="B2" s="106"/>
      <c r="C2" s="106"/>
      <c r="D2" s="106"/>
      <c r="E2" s="106"/>
      <c r="F2" s="106"/>
      <c r="G2" s="106"/>
      <c r="H2" s="106"/>
      <c r="I2" s="106"/>
      <c r="J2" s="106"/>
      <c r="K2" s="106"/>
      <c r="L2" s="106"/>
      <c r="N2" s="106"/>
      <c r="O2" s="106"/>
    </row>
    <row r="3" spans="1:15" x14ac:dyDescent="0.2">
      <c r="A3" s="109" t="s">
        <v>128</v>
      </c>
      <c r="B3" s="106"/>
      <c r="C3" s="106"/>
      <c r="D3" s="106"/>
      <c r="E3" s="106"/>
      <c r="F3" s="106"/>
      <c r="G3" s="106"/>
      <c r="H3" s="106"/>
      <c r="I3" s="106"/>
      <c r="J3" s="106"/>
      <c r="K3" s="106"/>
      <c r="L3" s="106"/>
      <c r="N3" s="183" t="s">
        <v>17</v>
      </c>
      <c r="O3" s="183"/>
    </row>
    <row r="4" spans="1:15" x14ac:dyDescent="0.2">
      <c r="A4" s="106"/>
      <c r="B4" s="106"/>
      <c r="C4" s="106"/>
      <c r="D4" s="106"/>
      <c r="E4" s="106"/>
      <c r="F4" s="106"/>
      <c r="G4" s="106"/>
      <c r="H4" s="106"/>
      <c r="I4" s="106"/>
      <c r="J4" s="106"/>
      <c r="K4" s="106"/>
      <c r="L4" s="106"/>
      <c r="N4" s="106"/>
      <c r="O4" s="106"/>
    </row>
    <row r="5" spans="1:15" ht="12.75" customHeight="1" x14ac:dyDescent="0.2">
      <c r="A5" s="159" t="s">
        <v>129</v>
      </c>
      <c r="B5" s="159"/>
      <c r="C5" s="159"/>
      <c r="D5" s="159"/>
      <c r="E5" s="159"/>
      <c r="F5" s="159"/>
      <c r="G5" s="159"/>
      <c r="H5" s="159"/>
      <c r="I5" s="159"/>
      <c r="J5" s="159"/>
      <c r="K5" s="159"/>
      <c r="L5" s="159"/>
      <c r="N5" s="183" t="s">
        <v>18</v>
      </c>
      <c r="O5" s="183"/>
    </row>
    <row r="6" spans="1:15" x14ac:dyDescent="0.2">
      <c r="A6" s="206"/>
      <c r="B6" s="157" t="s">
        <v>130</v>
      </c>
      <c r="C6" s="157" t="s">
        <v>131</v>
      </c>
      <c r="D6" s="157" t="s">
        <v>132</v>
      </c>
      <c r="E6" s="157" t="s">
        <v>133</v>
      </c>
      <c r="F6" s="157" t="s">
        <v>134</v>
      </c>
      <c r="G6" s="157" t="s">
        <v>135</v>
      </c>
      <c r="H6" s="157" t="s">
        <v>136</v>
      </c>
      <c r="I6" s="157" t="s">
        <v>137</v>
      </c>
      <c r="J6" s="157" t="s">
        <v>292</v>
      </c>
      <c r="K6" s="157" t="s">
        <v>295</v>
      </c>
      <c r="L6" s="157" t="s">
        <v>138</v>
      </c>
      <c r="M6" s="124"/>
    </row>
    <row r="7" spans="1:15" x14ac:dyDescent="0.2">
      <c r="A7" s="206"/>
      <c r="B7" s="157"/>
      <c r="C7" s="157"/>
      <c r="D7" s="157"/>
      <c r="E7" s="157"/>
      <c r="F7" s="157"/>
      <c r="G7" s="157"/>
      <c r="H7" s="157"/>
      <c r="I7" s="157"/>
      <c r="J7" s="157"/>
      <c r="K7" s="157"/>
      <c r="L7" s="157"/>
      <c r="M7" s="106"/>
    </row>
    <row r="8" spans="1:15" x14ac:dyDescent="0.2">
      <c r="A8" s="110">
        <v>43709</v>
      </c>
      <c r="B8" s="128">
        <v>1.3292931464461548E-2</v>
      </c>
      <c r="C8" s="128"/>
      <c r="D8" s="128"/>
      <c r="E8" s="137"/>
      <c r="F8" s="137"/>
      <c r="G8" s="137"/>
      <c r="H8" s="137"/>
      <c r="I8" s="137"/>
      <c r="J8" s="137"/>
      <c r="K8" s="137"/>
      <c r="L8" s="128">
        <v>1.3292931464461548E-2</v>
      </c>
      <c r="M8" s="106"/>
      <c r="N8" s="106"/>
    </row>
    <row r="9" spans="1:15" x14ac:dyDescent="0.2">
      <c r="A9" s="110">
        <v>43739</v>
      </c>
      <c r="B9" s="128">
        <v>2.6400261307222915E-2</v>
      </c>
      <c r="C9" s="128"/>
      <c r="D9" s="128"/>
      <c r="E9" s="137"/>
      <c r="F9" s="137"/>
      <c r="G9" s="137"/>
      <c r="H9" s="137"/>
      <c r="I9" s="137"/>
      <c r="J9" s="137"/>
      <c r="K9" s="137"/>
      <c r="L9" s="128">
        <v>2.6400261307222915E-2</v>
      </c>
      <c r="M9" s="106"/>
      <c r="N9" s="106"/>
    </row>
    <row r="10" spans="1:15" x14ac:dyDescent="0.2">
      <c r="A10" s="110">
        <v>43770</v>
      </c>
      <c r="B10" s="128">
        <v>2.0362712362430809E-2</v>
      </c>
      <c r="C10" s="128"/>
      <c r="D10" s="137"/>
      <c r="E10" s="137"/>
      <c r="F10" s="137"/>
      <c r="G10" s="137"/>
      <c r="H10" s="137"/>
      <c r="I10" s="137"/>
      <c r="J10" s="137"/>
      <c r="K10" s="137"/>
      <c r="L10" s="128">
        <v>2.0362712362430809E-2</v>
      </c>
      <c r="M10" s="106"/>
      <c r="N10" s="106"/>
    </row>
    <row r="11" spans="1:15" x14ac:dyDescent="0.2">
      <c r="A11" s="110">
        <v>43800</v>
      </c>
      <c r="B11" s="128">
        <v>1.9818314464667593E-2</v>
      </c>
      <c r="C11" s="128"/>
      <c r="D11" s="137"/>
      <c r="E11" s="137"/>
      <c r="F11" s="137"/>
      <c r="G11" s="137"/>
      <c r="H11" s="137"/>
      <c r="I11" s="137"/>
      <c r="J11" s="137"/>
      <c r="K11" s="137"/>
      <c r="L11" s="128">
        <v>1.9818314464667593E-2</v>
      </c>
      <c r="M11" s="106"/>
      <c r="N11" s="106"/>
    </row>
    <row r="12" spans="1:15" x14ac:dyDescent="0.2">
      <c r="A12" s="110">
        <v>43831</v>
      </c>
      <c r="B12" s="128">
        <v>2.9955163562616228E-2</v>
      </c>
      <c r="C12" s="128"/>
      <c r="D12" s="137"/>
      <c r="E12" s="137"/>
      <c r="F12" s="137"/>
      <c r="G12" s="137"/>
      <c r="H12" s="137"/>
      <c r="I12" s="137"/>
      <c r="J12" s="137"/>
      <c r="K12" s="137"/>
      <c r="L12" s="128">
        <v>2.9955163562616228E-2</v>
      </c>
      <c r="M12" s="106"/>
      <c r="N12" s="106"/>
    </row>
    <row r="13" spans="1:15" x14ac:dyDescent="0.2">
      <c r="A13" s="110">
        <v>43862</v>
      </c>
      <c r="B13" s="128">
        <v>3.8603428316304179E-2</v>
      </c>
      <c r="C13" s="128"/>
      <c r="D13" s="137"/>
      <c r="E13" s="137"/>
      <c r="F13" s="137"/>
      <c r="G13" s="137"/>
      <c r="H13" s="137"/>
      <c r="I13" s="137"/>
      <c r="J13" s="137"/>
      <c r="K13" s="137"/>
      <c r="L13" s="128">
        <v>3.8603428316304179E-2</v>
      </c>
      <c r="M13" s="106"/>
      <c r="N13" s="106"/>
    </row>
    <row r="14" spans="1:15" x14ac:dyDescent="0.2">
      <c r="A14" s="110">
        <v>43891</v>
      </c>
      <c r="B14" s="128">
        <v>8.3463761170331885E-2</v>
      </c>
      <c r="C14" s="128"/>
      <c r="D14" s="137"/>
      <c r="E14" s="137"/>
      <c r="F14" s="137"/>
      <c r="G14" s="137"/>
      <c r="H14" s="137"/>
      <c r="I14" s="137"/>
      <c r="J14" s="137"/>
      <c r="K14" s="137"/>
      <c r="L14" s="128">
        <v>8.3463761170331885E-2</v>
      </c>
      <c r="M14" s="106"/>
      <c r="N14" s="106"/>
    </row>
    <row r="15" spans="1:15" x14ac:dyDescent="0.2">
      <c r="A15" s="110">
        <v>43922</v>
      </c>
      <c r="B15" s="128">
        <v>4.4241611237854417E-2</v>
      </c>
      <c r="C15" s="128"/>
      <c r="D15" s="137"/>
      <c r="E15" s="137"/>
      <c r="F15" s="137"/>
      <c r="G15" s="137"/>
      <c r="H15" s="137"/>
      <c r="I15" s="137"/>
      <c r="J15" s="137"/>
      <c r="K15" s="137"/>
      <c r="L15" s="128">
        <v>4.4241611237854417E-2</v>
      </c>
      <c r="M15" s="106"/>
      <c r="N15" s="106"/>
    </row>
    <row r="16" spans="1:15" x14ac:dyDescent="0.2">
      <c r="A16" s="110">
        <v>43952</v>
      </c>
      <c r="B16" s="128">
        <v>6.0293755701465036E-2</v>
      </c>
      <c r="C16" s="128"/>
      <c r="D16" s="137"/>
      <c r="E16" s="137"/>
      <c r="F16" s="137"/>
      <c r="G16" s="137"/>
      <c r="H16" s="137"/>
      <c r="I16" s="137"/>
      <c r="J16" s="137"/>
      <c r="K16" s="137"/>
      <c r="L16" s="128">
        <v>6.0293755701465036E-2</v>
      </c>
      <c r="M16" s="106"/>
      <c r="N16" s="106"/>
    </row>
    <row r="17" spans="1:17" x14ac:dyDescent="0.2">
      <c r="A17" s="110">
        <v>43983</v>
      </c>
      <c r="B17" s="128">
        <v>5.4828976158642878E-2</v>
      </c>
      <c r="C17" s="128"/>
      <c r="D17" s="137"/>
      <c r="E17" s="137"/>
      <c r="F17" s="137"/>
      <c r="G17" s="137"/>
      <c r="H17" s="137"/>
      <c r="I17" s="137"/>
      <c r="J17" s="137"/>
      <c r="K17" s="137"/>
      <c r="L17" s="128">
        <v>5.4828976158642878E-2</v>
      </c>
      <c r="M17" s="106"/>
      <c r="N17" s="106"/>
    </row>
    <row r="18" spans="1:17" x14ac:dyDescent="0.2">
      <c r="A18" s="110">
        <v>44013</v>
      </c>
      <c r="B18" s="128">
        <v>3.958167953005183E-2</v>
      </c>
      <c r="C18" s="128"/>
      <c r="D18" s="137"/>
      <c r="E18" s="137"/>
      <c r="F18" s="137"/>
      <c r="G18" s="137"/>
      <c r="H18" s="137"/>
      <c r="I18" s="137"/>
      <c r="J18" s="137"/>
      <c r="K18" s="137"/>
      <c r="L18" s="128">
        <v>3.958167953005183E-2</v>
      </c>
      <c r="M18" s="106"/>
      <c r="N18" s="106"/>
    </row>
    <row r="19" spans="1:17" x14ac:dyDescent="0.2">
      <c r="A19" s="110">
        <v>44044</v>
      </c>
      <c r="B19" s="128">
        <v>3.507917436552186E-2</v>
      </c>
      <c r="C19" s="128"/>
      <c r="D19" s="137"/>
      <c r="E19" s="137"/>
      <c r="F19" s="137"/>
      <c r="G19" s="137"/>
      <c r="H19" s="137"/>
      <c r="I19" s="137"/>
      <c r="J19" s="137"/>
      <c r="K19" s="137"/>
      <c r="L19" s="128">
        <v>3.507917436552186E-2</v>
      </c>
      <c r="M19" s="106"/>
      <c r="N19" s="106"/>
    </row>
    <row r="20" spans="1:17" x14ac:dyDescent="0.2">
      <c r="A20" s="110">
        <v>44075</v>
      </c>
      <c r="B20" s="128">
        <v>4.3518258803877684E-2</v>
      </c>
      <c r="C20" s="128"/>
      <c r="D20" s="137"/>
      <c r="E20" s="137"/>
      <c r="F20" s="137"/>
      <c r="G20" s="137"/>
      <c r="H20" s="137"/>
      <c r="I20" s="137"/>
      <c r="J20" s="137"/>
      <c r="K20" s="137"/>
      <c r="L20" s="128">
        <v>4.3518258803877684E-2</v>
      </c>
      <c r="M20" s="106"/>
      <c r="N20" s="106"/>
    </row>
    <row r="21" spans="1:17" x14ac:dyDescent="0.2">
      <c r="A21" s="110">
        <v>44105</v>
      </c>
      <c r="B21" s="128">
        <v>4.4298779663745944E-2</v>
      </c>
      <c r="C21" s="128"/>
      <c r="D21" s="137"/>
      <c r="E21" s="137"/>
      <c r="F21" s="137"/>
      <c r="G21" s="137"/>
      <c r="H21" s="137"/>
      <c r="I21" s="137"/>
      <c r="J21" s="137"/>
      <c r="K21" s="137"/>
      <c r="L21" s="128">
        <v>4.4298779663745944E-2</v>
      </c>
      <c r="M21" s="106"/>
      <c r="N21" s="106"/>
    </row>
    <row r="22" spans="1:17" x14ac:dyDescent="0.2">
      <c r="A22" s="110">
        <v>44136</v>
      </c>
      <c r="B22" s="128">
        <v>4.4530314005409917E-2</v>
      </c>
      <c r="C22" s="128"/>
      <c r="D22" s="137"/>
      <c r="E22" s="137"/>
      <c r="F22" s="137"/>
      <c r="G22" s="137"/>
      <c r="H22" s="137"/>
      <c r="I22" s="137"/>
      <c r="J22" s="137"/>
      <c r="K22" s="137"/>
      <c r="L22" s="128">
        <v>4.4530314005409917E-2</v>
      </c>
      <c r="M22" s="106"/>
      <c r="N22" s="106"/>
    </row>
    <row r="23" spans="1:17" x14ac:dyDescent="0.2">
      <c r="A23" s="110">
        <v>44166</v>
      </c>
      <c r="B23" s="128">
        <v>4.0604772537042283E-2</v>
      </c>
      <c r="C23" s="128"/>
      <c r="D23" s="137"/>
      <c r="E23" s="137"/>
      <c r="F23" s="137"/>
      <c r="G23" s="137"/>
      <c r="H23" s="137"/>
      <c r="I23" s="137"/>
      <c r="J23" s="137"/>
      <c r="K23" s="137"/>
      <c r="L23" s="128">
        <v>4.0604772537042283E-2</v>
      </c>
      <c r="M23" s="106"/>
      <c r="N23" s="106"/>
    </row>
    <row r="24" spans="1:17" x14ac:dyDescent="0.2">
      <c r="A24" s="110">
        <v>44197</v>
      </c>
      <c r="B24" s="128">
        <v>5.0523109894002209E-2</v>
      </c>
      <c r="C24" s="128"/>
      <c r="D24" s="137"/>
      <c r="E24" s="137"/>
      <c r="F24" s="137"/>
      <c r="G24" s="137"/>
      <c r="H24" s="137"/>
      <c r="I24" s="137"/>
      <c r="J24" s="137"/>
      <c r="K24" s="137"/>
      <c r="L24" s="128">
        <v>5.0523109894002209E-2</v>
      </c>
      <c r="M24" s="106"/>
      <c r="N24" s="106"/>
    </row>
    <row r="25" spans="1:17" x14ac:dyDescent="0.2">
      <c r="A25" s="110">
        <v>44228</v>
      </c>
      <c r="B25" s="128">
        <v>5.5608691859221751E-2</v>
      </c>
      <c r="C25" s="128">
        <v>4.8815263512308827E-3</v>
      </c>
      <c r="D25" s="137"/>
      <c r="E25" s="137"/>
      <c r="F25" s="137"/>
      <c r="G25" s="137"/>
      <c r="H25" s="137"/>
      <c r="I25" s="137"/>
      <c r="J25" s="137"/>
      <c r="K25" s="137"/>
      <c r="L25" s="128">
        <v>3.2891251802750515E-2</v>
      </c>
      <c r="M25" s="106"/>
      <c r="N25" s="106"/>
      <c r="P25" s="209"/>
      <c r="Q25" s="209"/>
    </row>
    <row r="26" spans="1:17" x14ac:dyDescent="0.2">
      <c r="A26" s="110">
        <v>44256</v>
      </c>
      <c r="B26" s="128">
        <v>6.623142881357505E-2</v>
      </c>
      <c r="C26" s="128">
        <v>1.6495215376246569E-2</v>
      </c>
      <c r="D26" s="137"/>
      <c r="E26" s="137"/>
      <c r="F26" s="137"/>
      <c r="G26" s="137"/>
      <c r="H26" s="137"/>
      <c r="I26" s="137"/>
      <c r="J26" s="137"/>
      <c r="K26" s="137"/>
      <c r="L26" s="128">
        <v>4.4442990837568697E-2</v>
      </c>
      <c r="M26" s="106"/>
      <c r="N26" s="106"/>
      <c r="P26" s="209"/>
      <c r="Q26" s="209"/>
    </row>
    <row r="27" spans="1:17" x14ac:dyDescent="0.2">
      <c r="A27" s="110">
        <v>44287</v>
      </c>
      <c r="B27" s="128">
        <v>7.0237357425627145E-2</v>
      </c>
      <c r="C27" s="128">
        <v>1.7999738999188004E-2</v>
      </c>
      <c r="D27" s="137"/>
      <c r="E27" s="137"/>
      <c r="F27" s="137"/>
      <c r="G27" s="137"/>
      <c r="H27" s="137"/>
      <c r="I27" s="137"/>
      <c r="J27" s="137"/>
      <c r="K27" s="137"/>
      <c r="L27" s="128">
        <v>4.7695633701156544E-2</v>
      </c>
      <c r="M27" s="106"/>
      <c r="N27" s="106"/>
    </row>
    <row r="28" spans="1:17" x14ac:dyDescent="0.2">
      <c r="A28" s="110">
        <v>44317</v>
      </c>
      <c r="B28" s="128">
        <v>8.6057329920705694E-2</v>
      </c>
      <c r="C28" s="128">
        <v>2.0122760688454418E-2</v>
      </c>
      <c r="D28" s="137"/>
      <c r="E28" s="137"/>
      <c r="F28" s="137"/>
      <c r="G28" s="137"/>
      <c r="H28" s="137"/>
      <c r="I28" s="137"/>
      <c r="J28" s="137"/>
      <c r="K28" s="137"/>
      <c r="L28" s="128">
        <v>5.7952481639745118E-2</v>
      </c>
      <c r="M28" s="106"/>
      <c r="N28" s="106"/>
    </row>
    <row r="29" spans="1:17" x14ac:dyDescent="0.2">
      <c r="A29" s="110">
        <v>44348</v>
      </c>
      <c r="B29" s="128">
        <v>6.965699586416492E-2</v>
      </c>
      <c r="C29" s="128">
        <v>9.5378760605382504E-3</v>
      </c>
      <c r="D29" s="137"/>
      <c r="E29" s="137"/>
      <c r="F29" s="137"/>
      <c r="G29" s="137"/>
      <c r="H29" s="137"/>
      <c r="I29" s="137"/>
      <c r="J29" s="137"/>
      <c r="K29" s="137"/>
      <c r="L29" s="128">
        <v>4.3974857338150167E-2</v>
      </c>
      <c r="M29" s="106"/>
      <c r="N29" s="106"/>
      <c r="P29" s="209"/>
      <c r="Q29" s="209"/>
    </row>
    <row r="30" spans="1:17" x14ac:dyDescent="0.2">
      <c r="A30" s="110">
        <v>44378</v>
      </c>
      <c r="B30" s="128">
        <v>6.8198724016461806E-2</v>
      </c>
      <c r="C30" s="128">
        <v>1.5185463465916199E-2</v>
      </c>
      <c r="D30" s="137"/>
      <c r="E30" s="137"/>
      <c r="F30" s="137"/>
      <c r="G30" s="137"/>
      <c r="H30" s="137"/>
      <c r="I30" s="137"/>
      <c r="J30" s="137"/>
      <c r="K30" s="137"/>
      <c r="L30" s="128">
        <v>4.6082616825717675E-2</v>
      </c>
      <c r="M30" s="106"/>
      <c r="N30" s="106"/>
    </row>
    <row r="31" spans="1:17" x14ac:dyDescent="0.2">
      <c r="A31" s="110">
        <v>44409</v>
      </c>
      <c r="B31" s="128">
        <v>7.299977944845519E-2</v>
      </c>
      <c r="C31" s="128">
        <v>2.1678866490510446E-2</v>
      </c>
      <c r="D31" s="137"/>
      <c r="E31" s="137"/>
      <c r="F31" s="137"/>
      <c r="G31" s="137"/>
      <c r="H31" s="137"/>
      <c r="I31" s="137"/>
      <c r="J31" s="137"/>
      <c r="K31" s="137"/>
      <c r="L31" s="128">
        <v>5.1855578536386095E-2</v>
      </c>
      <c r="M31" s="106"/>
      <c r="N31" s="106"/>
    </row>
    <row r="32" spans="1:17" x14ac:dyDescent="0.2">
      <c r="A32" s="110">
        <v>44440</v>
      </c>
      <c r="B32" s="128">
        <v>7.2554069943412028E-2</v>
      </c>
      <c r="C32" s="128">
        <v>1.8139968501182793E-2</v>
      </c>
      <c r="D32" s="128"/>
      <c r="E32" s="137"/>
      <c r="F32" s="137"/>
      <c r="G32" s="137"/>
      <c r="H32" s="137"/>
      <c r="I32" s="137"/>
      <c r="J32" s="137"/>
      <c r="K32" s="137"/>
      <c r="L32" s="128">
        <v>4.9944234820245098E-2</v>
      </c>
      <c r="M32" s="106"/>
      <c r="N32" s="106"/>
    </row>
    <row r="33" spans="1:12" x14ac:dyDescent="0.2">
      <c r="A33" s="110">
        <v>44470</v>
      </c>
      <c r="B33" s="128">
        <v>9.077012979600399E-2</v>
      </c>
      <c r="C33" s="128">
        <v>3.4426561886397367E-2</v>
      </c>
      <c r="D33" s="128"/>
      <c r="E33" s="137"/>
      <c r="F33" s="137"/>
      <c r="G33" s="137"/>
      <c r="H33" s="137"/>
      <c r="I33" s="137"/>
      <c r="J33" s="137"/>
      <c r="K33" s="137"/>
      <c r="L33" s="128">
        <v>6.7408270834124928E-2</v>
      </c>
    </row>
    <row r="34" spans="1:12" x14ac:dyDescent="0.2">
      <c r="A34" s="110">
        <v>44501</v>
      </c>
      <c r="B34" s="128">
        <v>8.1884439545616611E-2</v>
      </c>
      <c r="C34" s="128">
        <v>3.174877922971877E-2</v>
      </c>
      <c r="D34" s="128"/>
      <c r="E34" s="137"/>
      <c r="F34" s="137"/>
      <c r="G34" s="137"/>
      <c r="H34" s="137"/>
      <c r="I34" s="137"/>
      <c r="J34" s="137"/>
      <c r="K34" s="137"/>
      <c r="L34" s="128">
        <v>6.0866201405289137E-2</v>
      </c>
    </row>
    <row r="35" spans="1:12" x14ac:dyDescent="0.2">
      <c r="A35" s="110">
        <v>44531</v>
      </c>
      <c r="B35" s="128">
        <v>0.10095562624201371</v>
      </c>
      <c r="C35" s="128">
        <v>4.0333780499948943E-2</v>
      </c>
      <c r="D35" s="128"/>
      <c r="E35" s="137"/>
      <c r="F35" s="137"/>
      <c r="G35" s="137"/>
      <c r="H35" s="137"/>
      <c r="I35" s="137"/>
      <c r="J35" s="137"/>
      <c r="K35" s="137"/>
      <c r="L35" s="128">
        <v>7.5523361462595848E-2</v>
      </c>
    </row>
    <row r="36" spans="1:12" x14ac:dyDescent="0.2">
      <c r="A36" s="110">
        <v>44562</v>
      </c>
      <c r="B36" s="128">
        <v>0.104</v>
      </c>
      <c r="C36" s="128">
        <v>5.2499999999999998E-2</v>
      </c>
      <c r="D36" s="128"/>
      <c r="E36" s="137"/>
      <c r="F36" s="137"/>
      <c r="G36" s="137"/>
      <c r="H36" s="137"/>
      <c r="I36" s="137"/>
      <c r="J36" s="137"/>
      <c r="K36" s="137"/>
      <c r="L36" s="128">
        <v>8.2299999999999998E-2</v>
      </c>
    </row>
    <row r="37" spans="1:12" x14ac:dyDescent="0.2">
      <c r="A37" s="110">
        <v>44593</v>
      </c>
      <c r="B37" s="128">
        <v>0.10041433759249334</v>
      </c>
      <c r="C37" s="128">
        <v>5.0073070139560694E-2</v>
      </c>
      <c r="D37" s="128"/>
      <c r="E37" s="137"/>
      <c r="F37" s="137"/>
      <c r="G37" s="137"/>
      <c r="H37" s="137"/>
      <c r="I37" s="137"/>
      <c r="J37" s="137"/>
      <c r="K37" s="137"/>
      <c r="L37" s="128">
        <v>7.9175112786988786E-2</v>
      </c>
    </row>
    <row r="38" spans="1:12" x14ac:dyDescent="0.2">
      <c r="A38" s="110">
        <v>44621</v>
      </c>
      <c r="B38" s="128">
        <v>9.2153265453384203E-2</v>
      </c>
      <c r="C38" s="128">
        <v>3.2861955770869582E-2</v>
      </c>
      <c r="D38" s="128">
        <v>4.3548658188695202E-2</v>
      </c>
      <c r="E38" s="137"/>
      <c r="F38" s="137"/>
      <c r="G38" s="137"/>
      <c r="H38" s="137"/>
      <c r="I38" s="137"/>
      <c r="J38" s="137"/>
      <c r="K38" s="137"/>
      <c r="L38" s="128">
        <v>5.7761058770436836E-2</v>
      </c>
    </row>
    <row r="39" spans="1:12" x14ac:dyDescent="0.2">
      <c r="A39" s="110">
        <v>44652</v>
      </c>
      <c r="B39" s="128">
        <v>8.9189372865483368E-2</v>
      </c>
      <c r="C39" s="128">
        <v>3.8985966618428798E-2</v>
      </c>
      <c r="D39" s="128">
        <v>3.6312591358710442E-2</v>
      </c>
      <c r="E39" s="137"/>
      <c r="F39" s="137"/>
      <c r="G39" s="137"/>
      <c r="H39" s="137"/>
      <c r="I39" s="137"/>
      <c r="J39" s="137"/>
      <c r="K39" s="137"/>
      <c r="L39" s="128">
        <v>5.5500000000000001E-2</v>
      </c>
    </row>
    <row r="40" spans="1:12" x14ac:dyDescent="0.2">
      <c r="A40" s="110">
        <v>44682</v>
      </c>
      <c r="B40" s="128">
        <v>9.4451021197779705E-2</v>
      </c>
      <c r="C40" s="128">
        <v>4.724585144208765E-2</v>
      </c>
      <c r="D40" s="128">
        <v>3.746966212835643E-2</v>
      </c>
      <c r="E40" s="137"/>
      <c r="F40" s="137"/>
      <c r="G40" s="137"/>
      <c r="H40" s="137"/>
      <c r="I40" s="137"/>
      <c r="J40" s="137"/>
      <c r="K40" s="137"/>
      <c r="L40" s="128">
        <v>5.9587494434932491E-2</v>
      </c>
    </row>
    <row r="41" spans="1:12" x14ac:dyDescent="0.2">
      <c r="A41" s="110">
        <v>44713</v>
      </c>
      <c r="B41" s="128">
        <v>8.3914880443795969E-2</v>
      </c>
      <c r="C41" s="128">
        <v>4.6967170460014737E-2</v>
      </c>
      <c r="D41" s="128">
        <v>4.2866526473976915E-2</v>
      </c>
      <c r="E41" s="137"/>
      <c r="F41" s="137"/>
      <c r="G41" s="137"/>
      <c r="H41" s="137"/>
      <c r="I41" s="137"/>
      <c r="J41" s="137"/>
      <c r="K41" s="137"/>
      <c r="L41" s="128">
        <v>5.7988001569085484E-2</v>
      </c>
    </row>
    <row r="42" spans="1:12" x14ac:dyDescent="0.2">
      <c r="A42" s="110">
        <v>44743</v>
      </c>
      <c r="B42" s="128">
        <v>9.3130238714046298E-2</v>
      </c>
      <c r="C42" s="128">
        <v>5.2059708078763298E-2</v>
      </c>
      <c r="D42" s="128">
        <v>4.5045960894023601E-2</v>
      </c>
      <c r="E42" s="137"/>
      <c r="F42" s="137"/>
      <c r="G42" s="137"/>
      <c r="H42" s="137"/>
      <c r="I42" s="137"/>
      <c r="J42" s="137"/>
      <c r="K42" s="137"/>
      <c r="L42" s="128">
        <v>6.3169359825112903E-2</v>
      </c>
    </row>
    <row r="43" spans="1:12" x14ac:dyDescent="0.2">
      <c r="A43" s="110">
        <v>44774</v>
      </c>
      <c r="B43" s="128">
        <v>9.1662780475581407E-2</v>
      </c>
      <c r="C43" s="128">
        <v>4.3231010566979297E-2</v>
      </c>
      <c r="D43" s="128">
        <v>3.6616985101968702E-2</v>
      </c>
      <c r="E43" s="137"/>
      <c r="F43" s="137"/>
      <c r="G43" s="137"/>
      <c r="H43" s="137"/>
      <c r="I43" s="137"/>
      <c r="J43" s="137"/>
      <c r="K43" s="137"/>
      <c r="L43" s="128">
        <v>5.6809917091924601E-2</v>
      </c>
    </row>
    <row r="44" spans="1:12" x14ac:dyDescent="0.2">
      <c r="A44" s="110">
        <v>44805</v>
      </c>
      <c r="B44" s="128">
        <v>9.3165266948303502E-2</v>
      </c>
      <c r="C44" s="128">
        <v>5.96401018604647E-2</v>
      </c>
      <c r="D44" s="128">
        <v>4.7139845285087398E-2</v>
      </c>
      <c r="E44" s="137"/>
      <c r="F44" s="137"/>
      <c r="G44" s="137"/>
      <c r="H44" s="137"/>
      <c r="I44" s="137"/>
      <c r="J44" s="137"/>
      <c r="K44" s="137"/>
      <c r="L44" s="128">
        <v>6.5660762174364007E-2</v>
      </c>
    </row>
    <row r="45" spans="1:12" x14ac:dyDescent="0.2">
      <c r="A45" s="110">
        <v>44835</v>
      </c>
      <c r="B45" s="128">
        <v>9.5278352453253681E-2</v>
      </c>
      <c r="C45" s="128">
        <v>6.5210475065680451E-2</v>
      </c>
      <c r="D45" s="128">
        <v>5.0019569275838331E-2</v>
      </c>
      <c r="E45" s="128"/>
      <c r="F45" s="128"/>
      <c r="G45" s="128"/>
      <c r="H45" s="128"/>
      <c r="I45" s="128"/>
      <c r="J45" s="128"/>
      <c r="K45" s="128"/>
      <c r="L45" s="128">
        <v>6.852808142235231E-2</v>
      </c>
    </row>
    <row r="46" spans="1:12" x14ac:dyDescent="0.2">
      <c r="A46" s="110">
        <v>44866</v>
      </c>
      <c r="B46" s="128">
        <v>0.103095146488953</v>
      </c>
      <c r="C46" s="128">
        <v>6.3761299719967995E-2</v>
      </c>
      <c r="D46" s="128">
        <v>5.3648015138914602E-2</v>
      </c>
      <c r="E46" s="128">
        <v>0</v>
      </c>
      <c r="F46" s="128"/>
      <c r="G46" s="128"/>
      <c r="H46" s="128"/>
      <c r="I46" s="128"/>
      <c r="J46" s="128"/>
      <c r="K46" s="128"/>
      <c r="L46" s="128">
        <v>6.852808142235231E-2</v>
      </c>
    </row>
    <row r="47" spans="1:12" x14ac:dyDescent="0.2">
      <c r="A47" s="110">
        <v>44896</v>
      </c>
      <c r="B47" s="128">
        <v>0.10936434737613901</v>
      </c>
      <c r="C47" s="128">
        <v>5.8976923854974696E-2</v>
      </c>
      <c r="D47" s="128">
        <v>5.6753407726119656E-2</v>
      </c>
      <c r="E47" s="128">
        <v>8.6445496658231272E-3</v>
      </c>
      <c r="F47" s="128"/>
      <c r="G47" s="128"/>
      <c r="H47" s="128"/>
      <c r="I47" s="128"/>
      <c r="J47" s="128"/>
      <c r="K47" s="128"/>
      <c r="L47" s="128">
        <v>4.9529768185954982E-2</v>
      </c>
    </row>
    <row r="48" spans="1:12" x14ac:dyDescent="0.2">
      <c r="A48" s="110">
        <v>44927</v>
      </c>
      <c r="B48" s="128">
        <v>0.11603038992494501</v>
      </c>
      <c r="C48" s="128">
        <v>7.2681316250443578E-2</v>
      </c>
      <c r="D48" s="128">
        <v>5.6790945525650977E-2</v>
      </c>
      <c r="E48" s="128">
        <v>1.0134395471007371E-2</v>
      </c>
      <c r="F48" s="128"/>
      <c r="G48" s="128"/>
      <c r="H48" s="128"/>
      <c r="I48" s="128"/>
      <c r="J48" s="128"/>
      <c r="K48" s="128"/>
      <c r="L48" s="128">
        <v>5.366932047011095E-2</v>
      </c>
    </row>
    <row r="49" spans="1:12" x14ac:dyDescent="0.2">
      <c r="A49" s="110">
        <v>44958</v>
      </c>
      <c r="B49" s="128">
        <v>0.12362915483450161</v>
      </c>
      <c r="C49" s="128">
        <v>6.7343860312397849E-2</v>
      </c>
      <c r="D49" s="128">
        <v>6.9871970093713362E-2</v>
      </c>
      <c r="E49" s="128">
        <v>2.1828411231889226E-2</v>
      </c>
      <c r="F49" s="128"/>
      <c r="G49" s="128"/>
      <c r="H49" s="128"/>
      <c r="I49" s="128"/>
      <c r="J49" s="128"/>
      <c r="K49" s="128"/>
      <c r="L49" s="128">
        <v>6.1871679756362027E-2</v>
      </c>
    </row>
    <row r="50" spans="1:12" x14ac:dyDescent="0.2">
      <c r="A50" s="110">
        <v>44986</v>
      </c>
      <c r="B50" s="128">
        <v>0.125</v>
      </c>
      <c r="C50" s="128">
        <v>6.3E-2</v>
      </c>
      <c r="D50" s="128">
        <v>6.6699999999999995E-2</v>
      </c>
      <c r="E50" s="128">
        <v>1.4E-2</v>
      </c>
      <c r="F50" s="128"/>
      <c r="G50" s="128"/>
      <c r="H50" s="128"/>
      <c r="I50" s="128"/>
      <c r="J50" s="128"/>
      <c r="K50" s="128"/>
      <c r="L50" s="128">
        <v>5.7421504411673353E-2</v>
      </c>
    </row>
    <row r="51" spans="1:12" x14ac:dyDescent="0.2">
      <c r="A51" s="110">
        <v>45017</v>
      </c>
      <c r="B51" s="128">
        <v>0.15356761415969886</v>
      </c>
      <c r="C51" s="128">
        <v>7.1891724561162176E-2</v>
      </c>
      <c r="D51" s="128">
        <v>8.6843905124395313E-2</v>
      </c>
      <c r="E51" s="128">
        <v>3.3212731533364744E-2</v>
      </c>
      <c r="F51" s="128"/>
      <c r="G51" s="128"/>
      <c r="H51" s="128"/>
      <c r="I51" s="128"/>
      <c r="J51" s="128"/>
      <c r="K51" s="128"/>
      <c r="L51" s="128">
        <v>7.6106345227270653E-2</v>
      </c>
    </row>
    <row r="52" spans="1:12" x14ac:dyDescent="0.2">
      <c r="A52" s="110">
        <v>45047</v>
      </c>
      <c r="B52" s="128">
        <v>0.1450566508868997</v>
      </c>
      <c r="C52" s="128">
        <v>7.669473280817056E-2</v>
      </c>
      <c r="D52" s="128">
        <v>7.2749563864679442E-2</v>
      </c>
      <c r="E52" s="128">
        <v>3.4951361069498081E-2</v>
      </c>
      <c r="F52" s="128"/>
      <c r="G52" s="128"/>
      <c r="H52" s="128"/>
      <c r="I52" s="128"/>
      <c r="J52" s="128"/>
      <c r="K52" s="128"/>
      <c r="L52" s="128">
        <v>7.2099999999999997E-2</v>
      </c>
    </row>
    <row r="53" spans="1:12" x14ac:dyDescent="0.2">
      <c r="A53" s="110">
        <v>45078</v>
      </c>
      <c r="B53" s="128">
        <v>0.14905959006251016</v>
      </c>
      <c r="C53" s="128">
        <v>6.3187901720064554E-2</v>
      </c>
      <c r="D53" s="128">
        <v>8.6210561797162924E-2</v>
      </c>
      <c r="E53" s="128">
        <v>3.100291358726771E-2</v>
      </c>
      <c r="F53" s="128"/>
      <c r="G53" s="128"/>
      <c r="H53" s="128"/>
      <c r="I53" s="128"/>
      <c r="J53" s="128"/>
      <c r="K53" s="128"/>
      <c r="L53" s="128">
        <v>7.2005983921987829E-2</v>
      </c>
    </row>
    <row r="54" spans="1:12" x14ac:dyDescent="0.2">
      <c r="A54" s="110">
        <v>45108</v>
      </c>
      <c r="B54" s="128">
        <v>0.11942756611953891</v>
      </c>
      <c r="C54" s="128">
        <v>5.1259789278394745E-2</v>
      </c>
      <c r="D54" s="128">
        <v>4.7335517067404236E-2</v>
      </c>
      <c r="E54" s="128">
        <v>2.8950249398278928E-2</v>
      </c>
      <c r="F54" s="128"/>
      <c r="G54" s="128"/>
      <c r="H54" s="128"/>
      <c r="I54" s="128"/>
      <c r="J54" s="128"/>
      <c r="K54" s="128"/>
      <c r="L54" s="128">
        <v>5.3029345671393016E-2</v>
      </c>
    </row>
    <row r="55" spans="1:12" x14ac:dyDescent="0.2">
      <c r="A55" s="110">
        <v>45139</v>
      </c>
      <c r="B55" s="128">
        <v>0.12921320437546402</v>
      </c>
      <c r="C55" s="128">
        <v>5.3668758542018753E-2</v>
      </c>
      <c r="D55" s="128">
        <v>5.7760737757852551E-2</v>
      </c>
      <c r="E55" s="128">
        <v>3.0211756031050328E-2</v>
      </c>
      <c r="F55" s="128"/>
      <c r="G55" s="128"/>
      <c r="H55" s="128"/>
      <c r="I55" s="128"/>
      <c r="J55" s="128"/>
      <c r="K55" s="128"/>
      <c r="L55" s="128">
        <v>5.8206959299671332E-2</v>
      </c>
    </row>
    <row r="56" spans="1:12" x14ac:dyDescent="0.2">
      <c r="A56" s="110">
        <v>45170</v>
      </c>
      <c r="B56" s="128">
        <v>8.347548425767963E-2</v>
      </c>
      <c r="C56" s="128">
        <v>2.534070047521652E-2</v>
      </c>
      <c r="D56" s="128">
        <v>2.3290036781022067E-2</v>
      </c>
      <c r="E56" s="128">
        <v>5.8200775472844303E-3</v>
      </c>
      <c r="F56" s="128"/>
      <c r="G56" s="128"/>
      <c r="H56" s="128"/>
      <c r="I56" s="128"/>
      <c r="J56" s="128"/>
      <c r="K56" s="128"/>
      <c r="L56" s="128">
        <v>5.710063657682847E-2</v>
      </c>
    </row>
    <row r="57" spans="1:12" x14ac:dyDescent="0.2">
      <c r="A57" s="110">
        <v>45200</v>
      </c>
      <c r="B57" s="128">
        <v>0.1313150122071596</v>
      </c>
      <c r="C57" s="128">
        <v>5.1448318426998346E-2</v>
      </c>
      <c r="D57" s="128">
        <v>5.9311076012942048E-2</v>
      </c>
      <c r="E57" s="128">
        <v>3.5020713430854819E-2</v>
      </c>
      <c r="F57" s="128"/>
      <c r="G57" s="128"/>
      <c r="H57" s="128"/>
      <c r="I57" s="128"/>
      <c r="J57" s="128"/>
      <c r="K57" s="128"/>
      <c r="L57" s="128">
        <v>5.9554528600327207E-2</v>
      </c>
    </row>
    <row r="58" spans="1:12"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v>2.0953576857373687E-2</v>
      </c>
    </row>
    <row r="59" spans="1:12"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v>3.5937643662698526E-2</v>
      </c>
    </row>
    <row r="60" spans="1:12"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v>4.9146138003055041E-2</v>
      </c>
    </row>
    <row r="61" spans="1:12"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v>6.0273811779852908E-2</v>
      </c>
    </row>
    <row r="62" spans="1:12"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v>7.5367111770478321E-2</v>
      </c>
    </row>
    <row r="63" spans="1:12"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v>7.9064808627033814E-2</v>
      </c>
    </row>
    <row r="64" spans="1:12"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v>7.9463039517052622E-2</v>
      </c>
    </row>
    <row r="65" spans="1:12"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v>6.7512454816346004E-2</v>
      </c>
    </row>
    <row r="66" spans="1:12"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v>4.884748574994608E-2</v>
      </c>
    </row>
    <row r="67" spans="1:12"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v>5.0915672867985547E-2</v>
      </c>
    </row>
    <row r="68" spans="1:12"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v>4.3903463927568415E-2</v>
      </c>
    </row>
    <row r="69" spans="1:12"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v>4.9970364680536478E-2</v>
      </c>
    </row>
    <row r="70" spans="1:12"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v>4.444881504925921E-2</v>
      </c>
    </row>
    <row r="71" spans="1:12"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v>3.9885393197553777E-2</v>
      </c>
    </row>
    <row r="72" spans="1:12"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v>4.1283646418465388E-2</v>
      </c>
    </row>
    <row r="73" spans="1:12"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v>4.6755600321400685E-2</v>
      </c>
    </row>
    <row r="74" spans="1:12"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v>4.7855075205921492E-2</v>
      </c>
    </row>
    <row r="75" spans="1:12"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v>5.3216196194744089E-2</v>
      </c>
    </row>
    <row r="76" spans="1:12" x14ac:dyDescent="0.2">
      <c r="A76" s="156" t="s">
        <v>118</v>
      </c>
      <c r="B76" s="155"/>
      <c r="L76" s="106"/>
    </row>
  </sheetData>
  <mergeCells count="6">
    <mergeCell ref="P26:Q26"/>
    <mergeCell ref="P29:Q29"/>
    <mergeCell ref="N3:O3"/>
    <mergeCell ref="N5:O5"/>
    <mergeCell ref="A6:A7"/>
    <mergeCell ref="P25:Q25"/>
  </mergeCells>
  <phoneticPr fontId="71" type="noConversion"/>
  <hyperlinks>
    <hyperlink ref="N3" location="Índice!A1" display="VOLVER" xr:uid="{00000000-0004-0000-0D00-000000000000}"/>
    <hyperlink ref="M5:M6" location="G_CalidadTECH!A1" display="VER GRÁFICO" xr:uid="{00000000-0004-0000-0D00-000001000000}"/>
    <hyperlink ref="N3:O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L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5"/>
  <sheetViews>
    <sheetView topLeftCell="A45" workbookViewId="0">
      <selection activeCell="D74" sqref="D74"/>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3" t="s">
        <v>17</v>
      </c>
      <c r="H3" s="183"/>
    </row>
    <row r="4" spans="1:8" x14ac:dyDescent="0.2">
      <c r="A4" s="106"/>
      <c r="B4" s="106"/>
      <c r="C4" s="106"/>
      <c r="D4" s="106"/>
      <c r="E4" s="106"/>
      <c r="F4" s="106"/>
      <c r="G4" s="106"/>
      <c r="H4" s="106"/>
    </row>
    <row r="5" spans="1:8" ht="12.75" customHeight="1" x14ac:dyDescent="0.2">
      <c r="A5" s="211" t="s">
        <v>140</v>
      </c>
      <c r="B5" s="211"/>
      <c r="C5" s="211"/>
      <c r="D5" s="211"/>
      <c r="E5" s="106"/>
      <c r="F5" s="106"/>
      <c r="G5" s="183" t="s">
        <v>18</v>
      </c>
      <c r="H5" s="183"/>
    </row>
    <row r="6" spans="1:8" x14ac:dyDescent="0.2">
      <c r="A6" s="206"/>
      <c r="B6" s="207" t="s">
        <v>105</v>
      </c>
      <c r="C6" s="207"/>
      <c r="D6" s="207"/>
      <c r="E6" s="106"/>
      <c r="F6" s="106"/>
      <c r="G6" s="212"/>
      <c r="H6" s="212"/>
    </row>
    <row r="7" spans="1:8" x14ac:dyDescent="0.2">
      <c r="A7" s="206"/>
      <c r="B7" s="207"/>
      <c r="C7" s="207"/>
      <c r="D7" s="207"/>
      <c r="E7" s="106"/>
      <c r="F7" s="106"/>
      <c r="G7" s="106"/>
      <c r="H7" s="106"/>
    </row>
    <row r="8" spans="1:8" x14ac:dyDescent="0.2">
      <c r="A8" s="110">
        <v>43739</v>
      </c>
      <c r="B8" s="210">
        <v>0</v>
      </c>
      <c r="C8" s="210"/>
      <c r="D8" s="210"/>
      <c r="E8" s="106"/>
      <c r="F8" s="106"/>
      <c r="G8" s="106"/>
      <c r="H8" s="106"/>
    </row>
    <row r="9" spans="1:8" x14ac:dyDescent="0.2">
      <c r="A9" s="110">
        <v>43770</v>
      </c>
      <c r="B9" s="210">
        <v>0</v>
      </c>
      <c r="C9" s="210"/>
      <c r="D9" s="210"/>
      <c r="E9" s="106"/>
      <c r="F9" s="106"/>
      <c r="G9" s="106"/>
      <c r="H9" s="106"/>
    </row>
    <row r="10" spans="1:8" x14ac:dyDescent="0.2">
      <c r="A10" s="110">
        <v>43800</v>
      </c>
      <c r="B10" s="210">
        <v>0</v>
      </c>
      <c r="C10" s="210"/>
      <c r="D10" s="210"/>
      <c r="E10" s="106"/>
      <c r="F10" s="106"/>
      <c r="G10" s="106"/>
      <c r="H10" s="106"/>
    </row>
    <row r="11" spans="1:8" x14ac:dyDescent="0.2">
      <c r="A11" s="110">
        <v>43831</v>
      </c>
      <c r="B11" s="210">
        <v>0</v>
      </c>
      <c r="C11" s="210"/>
      <c r="D11" s="210"/>
      <c r="E11" s="106"/>
      <c r="F11" s="106"/>
      <c r="G11" s="106"/>
      <c r="H11" s="106"/>
    </row>
    <row r="12" spans="1:8" x14ac:dyDescent="0.2">
      <c r="A12" s="110">
        <v>43862</v>
      </c>
      <c r="B12" s="210">
        <v>0</v>
      </c>
      <c r="C12" s="210"/>
      <c r="D12" s="210"/>
      <c r="E12" s="106"/>
      <c r="F12" s="106"/>
      <c r="G12" s="106"/>
      <c r="H12" s="106"/>
    </row>
    <row r="13" spans="1:8" x14ac:dyDescent="0.2">
      <c r="A13" s="110">
        <v>43891</v>
      </c>
      <c r="B13" s="210">
        <v>0</v>
      </c>
      <c r="C13" s="210"/>
      <c r="D13" s="210"/>
      <c r="E13" s="106"/>
      <c r="F13" s="106"/>
      <c r="G13" s="106"/>
      <c r="H13" s="106"/>
    </row>
    <row r="14" spans="1:8" x14ac:dyDescent="0.2">
      <c r="A14" s="110">
        <v>43922</v>
      </c>
      <c r="B14" s="210">
        <v>0</v>
      </c>
      <c r="C14" s="210"/>
      <c r="D14" s="210"/>
      <c r="E14" s="106"/>
      <c r="F14" s="106"/>
      <c r="G14" s="106"/>
      <c r="H14" s="106"/>
    </row>
    <row r="15" spans="1:8" x14ac:dyDescent="0.2">
      <c r="A15" s="110">
        <v>43952</v>
      </c>
      <c r="B15" s="210">
        <v>0</v>
      </c>
      <c r="C15" s="210"/>
      <c r="D15" s="210"/>
      <c r="E15" s="106"/>
      <c r="F15" s="106"/>
      <c r="G15" s="106"/>
      <c r="H15" s="106"/>
    </row>
    <row r="16" spans="1:8" x14ac:dyDescent="0.2">
      <c r="A16" s="110">
        <v>43983</v>
      </c>
      <c r="B16" s="210">
        <v>0</v>
      </c>
      <c r="C16" s="210"/>
      <c r="D16" s="210"/>
      <c r="E16" s="106"/>
      <c r="F16" s="106"/>
      <c r="G16" s="106"/>
      <c r="H16" s="106"/>
    </row>
    <row r="17" spans="1:4" x14ac:dyDescent="0.2">
      <c r="A17" s="110">
        <v>44013</v>
      </c>
      <c r="B17" s="210">
        <v>0</v>
      </c>
      <c r="C17" s="210"/>
      <c r="D17" s="210"/>
    </row>
    <row r="18" spans="1:4" x14ac:dyDescent="0.2">
      <c r="A18" s="110">
        <v>44044</v>
      </c>
      <c r="B18" s="210">
        <v>0</v>
      </c>
      <c r="C18" s="210"/>
      <c r="D18" s="210"/>
    </row>
    <row r="19" spans="1:4" x14ac:dyDescent="0.2">
      <c r="A19" s="110">
        <v>44075</v>
      </c>
      <c r="B19" s="210">
        <v>0</v>
      </c>
      <c r="C19" s="210"/>
      <c r="D19" s="210"/>
    </row>
    <row r="20" spans="1:4" x14ac:dyDescent="0.2">
      <c r="A20" s="110">
        <v>44105</v>
      </c>
      <c r="B20" s="210">
        <v>0</v>
      </c>
      <c r="C20" s="210"/>
      <c r="D20" s="210"/>
    </row>
    <row r="21" spans="1:4" x14ac:dyDescent="0.2">
      <c r="A21" s="110">
        <v>44136</v>
      </c>
      <c r="B21" s="210">
        <v>0</v>
      </c>
      <c r="C21" s="210"/>
      <c r="D21" s="210"/>
    </row>
    <row r="22" spans="1:4" x14ac:dyDescent="0.2">
      <c r="A22" s="110">
        <v>44166</v>
      </c>
      <c r="B22" s="210">
        <v>0</v>
      </c>
      <c r="C22" s="210"/>
      <c r="D22" s="210"/>
    </row>
    <row r="23" spans="1:4" x14ac:dyDescent="0.2">
      <c r="A23" s="110">
        <v>44197</v>
      </c>
      <c r="B23" s="210">
        <v>0</v>
      </c>
      <c r="C23" s="210"/>
      <c r="D23" s="210"/>
    </row>
    <row r="24" spans="1:4" x14ac:dyDescent="0.2">
      <c r="A24" s="110">
        <v>44228</v>
      </c>
      <c r="B24" s="210">
        <v>0</v>
      </c>
      <c r="C24" s="210"/>
      <c r="D24" s="210"/>
    </row>
    <row r="25" spans="1:4" x14ac:dyDescent="0.2">
      <c r="A25" s="110">
        <v>44256</v>
      </c>
      <c r="B25" s="210">
        <v>0</v>
      </c>
      <c r="C25" s="210"/>
      <c r="D25" s="210"/>
    </row>
    <row r="26" spans="1:4" x14ac:dyDescent="0.2">
      <c r="A26" s="110">
        <v>44287</v>
      </c>
      <c r="B26" s="210">
        <v>0</v>
      </c>
      <c r="C26" s="210"/>
      <c r="D26" s="210"/>
    </row>
    <row r="27" spans="1:4" x14ac:dyDescent="0.2">
      <c r="A27" s="110">
        <v>44317</v>
      </c>
      <c r="B27" s="210">
        <v>0</v>
      </c>
      <c r="C27" s="210"/>
      <c r="D27" s="210"/>
    </row>
    <row r="28" spans="1:4" x14ac:dyDescent="0.2">
      <c r="A28" s="110">
        <v>44348</v>
      </c>
      <c r="B28" s="210">
        <v>0</v>
      </c>
      <c r="C28" s="210"/>
      <c r="D28" s="210"/>
    </row>
    <row r="29" spans="1:4" x14ac:dyDescent="0.2">
      <c r="A29" s="110">
        <v>44378</v>
      </c>
      <c r="B29" s="210">
        <v>0</v>
      </c>
      <c r="C29" s="210"/>
      <c r="D29" s="210"/>
    </row>
    <row r="30" spans="1:4" x14ac:dyDescent="0.2">
      <c r="A30" s="110">
        <v>44409</v>
      </c>
      <c r="B30" s="210">
        <v>0</v>
      </c>
      <c r="C30" s="210"/>
      <c r="D30" s="210"/>
    </row>
    <row r="31" spans="1:4" x14ac:dyDescent="0.2">
      <c r="A31" s="110">
        <v>44440</v>
      </c>
      <c r="B31" s="210">
        <v>0</v>
      </c>
      <c r="C31" s="210"/>
      <c r="D31" s="210"/>
    </row>
    <row r="32" spans="1:4" x14ac:dyDescent="0.2">
      <c r="A32" s="110">
        <v>44470</v>
      </c>
      <c r="B32" s="210">
        <v>0</v>
      </c>
      <c r="C32" s="210"/>
      <c r="D32" s="210"/>
    </row>
    <row r="33" spans="1:4" x14ac:dyDescent="0.2">
      <c r="A33" s="110">
        <v>44501</v>
      </c>
      <c r="B33" s="210">
        <v>0</v>
      </c>
      <c r="C33" s="210"/>
      <c r="D33" s="210"/>
    </row>
    <row r="34" spans="1:4" x14ac:dyDescent="0.2">
      <c r="A34" s="110">
        <v>44531</v>
      </c>
      <c r="B34" s="210">
        <v>0</v>
      </c>
      <c r="C34" s="210"/>
      <c r="D34" s="210"/>
    </row>
    <row r="35" spans="1:4" x14ac:dyDescent="0.2">
      <c r="A35" s="110">
        <v>44562</v>
      </c>
      <c r="B35" s="210">
        <v>0</v>
      </c>
      <c r="C35" s="210"/>
      <c r="D35" s="210"/>
    </row>
    <row r="36" spans="1:4" x14ac:dyDescent="0.2">
      <c r="A36" s="110">
        <v>44593</v>
      </c>
      <c r="B36" s="210">
        <v>0</v>
      </c>
      <c r="C36" s="210"/>
      <c r="D36" s="210"/>
    </row>
    <row r="37" spans="1:4" x14ac:dyDescent="0.2">
      <c r="A37" s="110">
        <v>44621</v>
      </c>
      <c r="B37" s="210">
        <v>0</v>
      </c>
      <c r="C37" s="210"/>
      <c r="D37" s="210"/>
    </row>
    <row r="38" spans="1:4" x14ac:dyDescent="0.2">
      <c r="A38" s="110">
        <v>44652</v>
      </c>
      <c r="B38" s="210">
        <v>0</v>
      </c>
      <c r="C38" s="210"/>
      <c r="D38" s="210"/>
    </row>
    <row r="39" spans="1:4" x14ac:dyDescent="0.2">
      <c r="A39" s="110">
        <v>44682</v>
      </c>
      <c r="B39" s="210">
        <v>0</v>
      </c>
      <c r="C39" s="210"/>
      <c r="D39" s="210"/>
    </row>
    <row r="40" spans="1:4" x14ac:dyDescent="0.2">
      <c r="A40" s="110">
        <v>44713</v>
      </c>
      <c r="B40" s="210">
        <v>0</v>
      </c>
      <c r="C40" s="210"/>
      <c r="D40" s="210"/>
    </row>
    <row r="41" spans="1:4" x14ac:dyDescent="0.2">
      <c r="A41" s="110">
        <v>44743</v>
      </c>
      <c r="B41" s="210">
        <v>0</v>
      </c>
      <c r="C41" s="210"/>
      <c r="D41" s="210"/>
    </row>
    <row r="42" spans="1:4" x14ac:dyDescent="0.2">
      <c r="A42" s="110">
        <v>44774</v>
      </c>
      <c r="B42" s="210">
        <v>0</v>
      </c>
      <c r="C42" s="210"/>
      <c r="D42" s="210"/>
    </row>
    <row r="43" spans="1:4" x14ac:dyDescent="0.2">
      <c r="A43" s="110">
        <v>44805</v>
      </c>
      <c r="B43" s="210">
        <v>0</v>
      </c>
      <c r="C43" s="210"/>
      <c r="D43" s="210"/>
    </row>
    <row r="44" spans="1:4" x14ac:dyDescent="0.2">
      <c r="A44" s="110">
        <v>44835</v>
      </c>
      <c r="B44" s="210">
        <v>0</v>
      </c>
      <c r="C44" s="210"/>
      <c r="D44" s="210"/>
    </row>
    <row r="45" spans="1:4" x14ac:dyDescent="0.2">
      <c r="A45" s="110">
        <v>44866</v>
      </c>
      <c r="B45" s="210">
        <v>0</v>
      </c>
      <c r="C45" s="210"/>
      <c r="D45" s="210"/>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5" t="s">
        <v>118</v>
      </c>
      <c r="B75" s="111"/>
      <c r="C75" s="111"/>
      <c r="D75" s="106"/>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5"/>
  <sheetViews>
    <sheetView showGridLines="0" zoomScale="130" zoomScaleNormal="130" workbookViewId="0">
      <pane xSplit="1" ySplit="6" topLeftCell="B280" activePane="bottomRight" state="frozen"/>
      <selection pane="topRight" activeCell="B1" sqref="B1"/>
      <selection pane="bottomLeft" activeCell="A7" sqref="A7"/>
      <selection pane="bottomRight" activeCell="H283" sqref="H283"/>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3" t="s">
        <v>17</v>
      </c>
      <c r="J3" s="183"/>
    </row>
    <row r="4" spans="1:10" x14ac:dyDescent="0.2">
      <c r="D4" s="54"/>
      <c r="E4" s="54"/>
      <c r="F4" s="54"/>
      <c r="G4" s="54"/>
      <c r="H4" s="54"/>
    </row>
    <row r="5" spans="1:10" ht="18.75" customHeight="1" x14ac:dyDescent="0.2">
      <c r="A5" s="205" t="s">
        <v>142</v>
      </c>
      <c r="B5" s="205"/>
      <c r="C5" s="205"/>
      <c r="D5" s="205"/>
      <c r="E5" s="205"/>
      <c r="F5" s="205"/>
      <c r="G5" s="205"/>
      <c r="I5" s="183" t="s">
        <v>18</v>
      </c>
      <c r="J5" s="183"/>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15" t="s">
        <v>118</v>
      </c>
      <c r="B284"/>
    </row>
    <row r="285" spans="1:7" x14ac:dyDescent="0.2">
      <c r="A285" s="5" t="s">
        <v>119</v>
      </c>
      <c r="B285"/>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0"/>
  <sheetViews>
    <sheetView showGridLines="0" tabSelected="1" zoomScale="145" zoomScaleNormal="145" workbookViewId="0">
      <pane xSplit="1" ySplit="10" topLeftCell="AZ274" activePane="bottomRight" state="frozen"/>
      <selection pane="topRight" activeCell="B1" sqref="B1"/>
      <selection pane="bottomLeft" activeCell="A10" sqref="A10"/>
      <selection pane="bottomRight" activeCell="AZ274" sqref="AZ274"/>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28.140625" style="4"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3" t="s">
        <v>17</v>
      </c>
      <c r="M2" s="183"/>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9"/>
      <c r="B8" s="218" t="s">
        <v>191</v>
      </c>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9"/>
      <c r="AE8" s="29"/>
      <c r="AF8" s="29"/>
      <c r="AG8" s="29"/>
      <c r="AH8" s="29"/>
      <c r="AI8" s="29"/>
      <c r="AJ8" s="29"/>
      <c r="AK8" s="29"/>
      <c r="AL8" s="29"/>
      <c r="AM8" s="29"/>
      <c r="AN8" s="29"/>
      <c r="AO8" s="29"/>
      <c r="AP8" s="29"/>
      <c r="AQ8" s="29"/>
      <c r="AR8" s="29"/>
      <c r="AS8" s="29"/>
      <c r="AT8" s="29"/>
      <c r="AU8" s="29"/>
      <c r="AV8" s="29"/>
      <c r="AW8" s="29"/>
      <c r="AX8" s="29"/>
      <c r="AY8" s="29"/>
      <c r="AZ8" s="29"/>
      <c r="BA8" s="214" t="s">
        <v>28</v>
      </c>
    </row>
    <row r="9" spans="1:53" s="83" customFormat="1" ht="25.5" x14ac:dyDescent="0.2">
      <c r="A9" s="220"/>
      <c r="B9" s="194" t="s">
        <v>298</v>
      </c>
      <c r="C9" s="194"/>
      <c r="D9" s="194"/>
      <c r="E9" s="195"/>
      <c r="F9" s="191" t="s">
        <v>181</v>
      </c>
      <c r="G9" s="192"/>
      <c r="H9" s="192"/>
      <c r="I9" s="216"/>
      <c r="J9" s="222" t="s">
        <v>182</v>
      </c>
      <c r="K9" s="223"/>
      <c r="L9" s="223"/>
      <c r="M9" s="224"/>
      <c r="N9" s="191" t="s">
        <v>183</v>
      </c>
      <c r="O9" s="192"/>
      <c r="P9" s="192"/>
      <c r="Q9" s="216"/>
      <c r="R9" s="213" t="s">
        <v>184</v>
      </c>
      <c r="S9" s="213"/>
      <c r="T9" s="213"/>
      <c r="U9" s="217"/>
      <c r="V9" s="213" t="s">
        <v>185</v>
      </c>
      <c r="W9" s="213"/>
      <c r="X9" s="213"/>
      <c r="Y9" s="217"/>
      <c r="Z9" s="213" t="s">
        <v>186</v>
      </c>
      <c r="AA9" s="213"/>
      <c r="AB9" s="213"/>
      <c r="AC9" s="213"/>
      <c r="AD9" s="213" t="s">
        <v>192</v>
      </c>
      <c r="AE9" s="213"/>
      <c r="AF9" s="213"/>
      <c r="AG9" s="213"/>
      <c r="AH9" s="213" t="s">
        <v>188</v>
      </c>
      <c r="AI9" s="213"/>
      <c r="AJ9" s="213"/>
      <c r="AK9" s="213"/>
      <c r="AL9" s="192" t="s">
        <v>193</v>
      </c>
      <c r="AM9" s="192"/>
      <c r="AN9" s="192"/>
      <c r="AO9" s="192"/>
      <c r="AP9" s="213" t="s">
        <v>189</v>
      </c>
      <c r="AQ9" s="213"/>
      <c r="AR9" s="213"/>
      <c r="AS9" s="213"/>
      <c r="AT9" s="81" t="s">
        <v>194</v>
      </c>
      <c r="AU9" s="81" t="s">
        <v>195</v>
      </c>
      <c r="AV9" s="82" t="s">
        <v>196</v>
      </c>
      <c r="AW9" s="82" t="s">
        <v>197</v>
      </c>
      <c r="AX9" s="82" t="s">
        <v>198</v>
      </c>
      <c r="AY9" s="82" t="s">
        <v>293</v>
      </c>
      <c r="AZ9" s="82" t="s">
        <v>199</v>
      </c>
      <c r="BA9" s="207"/>
    </row>
    <row r="10" spans="1:53" ht="20.100000000000001" customHeight="1" x14ac:dyDescent="0.2">
      <c r="A10" s="221"/>
      <c r="B10" s="32" t="s">
        <v>200</v>
      </c>
      <c r="C10" s="32" t="s">
        <v>201</v>
      </c>
      <c r="D10" s="32" t="s">
        <v>202</v>
      </c>
      <c r="E10" s="91" t="s">
        <v>141</v>
      </c>
      <c r="F10" s="32" t="s">
        <v>200</v>
      </c>
      <c r="G10" s="32" t="s">
        <v>201</v>
      </c>
      <c r="H10" s="32" t="s">
        <v>202</v>
      </c>
      <c r="I10" s="32" t="s">
        <v>141</v>
      </c>
      <c r="J10" s="31" t="s">
        <v>200</v>
      </c>
      <c r="K10" s="32" t="s">
        <v>201</v>
      </c>
      <c r="L10" s="32" t="s">
        <v>202</v>
      </c>
      <c r="M10" s="32" t="s">
        <v>141</v>
      </c>
      <c r="N10" s="31" t="s">
        <v>200</v>
      </c>
      <c r="O10" s="32" t="s">
        <v>201</v>
      </c>
      <c r="P10" s="32" t="s">
        <v>202</v>
      </c>
      <c r="Q10" s="32" t="s">
        <v>141</v>
      </c>
      <c r="R10" s="33" t="s">
        <v>200</v>
      </c>
      <c r="S10" s="34" t="s">
        <v>201</v>
      </c>
      <c r="T10" s="34" t="s">
        <v>202</v>
      </c>
      <c r="U10" s="35" t="s">
        <v>141</v>
      </c>
      <c r="V10" s="33" t="s">
        <v>200</v>
      </c>
      <c r="W10" s="34" t="s">
        <v>201</v>
      </c>
      <c r="X10" s="34" t="s">
        <v>202</v>
      </c>
      <c r="Y10" s="35"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3" t="s">
        <v>200</v>
      </c>
      <c r="AQ10" s="34" t="s">
        <v>201</v>
      </c>
      <c r="AR10" s="34" t="s">
        <v>202</v>
      </c>
      <c r="AS10" s="34" t="s">
        <v>141</v>
      </c>
      <c r="AT10" s="31" t="s">
        <v>92</v>
      </c>
      <c r="AU10" s="31" t="s">
        <v>95</v>
      </c>
      <c r="AV10" s="31" t="s">
        <v>203</v>
      </c>
      <c r="AW10" s="31" t="s">
        <v>296</v>
      </c>
      <c r="AX10" s="31" t="s">
        <v>204</v>
      </c>
      <c r="AY10" s="31" t="s">
        <v>292</v>
      </c>
      <c r="AZ10" s="31" t="s">
        <v>105</v>
      </c>
      <c r="BA10" s="215"/>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AZ286+AW286+AV286+AU286+AT286+AS286+AO286+AK286+AG286+AC286+Y286+U286+AX286+Q286+M286+I286+AY286+E286</f>
        <v>3334921.9651768603</v>
      </c>
    </row>
    <row r="287" spans="1:53" ht="16.5" x14ac:dyDescent="0.3">
      <c r="A287" s="116" t="s">
        <v>205</v>
      </c>
      <c r="B287" s="116"/>
      <c r="C287" s="116"/>
      <c r="D287" s="116"/>
      <c r="E287" s="116"/>
      <c r="F287" s="139"/>
      <c r="G287" s="139"/>
      <c r="H287" s="106"/>
      <c r="I287" s="163"/>
      <c r="J287" s="161"/>
      <c r="K287" s="161"/>
      <c r="L287" s="161"/>
      <c r="M287" s="161"/>
      <c r="P287" s="39"/>
      <c r="Q287" s="39"/>
      <c r="R287" s="39"/>
      <c r="S287" s="39"/>
      <c r="T287" s="39"/>
      <c r="U287" s="39"/>
      <c r="Y287" s="39"/>
      <c r="Z287" s="39"/>
      <c r="AA287" s="39"/>
      <c r="AB287" s="39"/>
      <c r="AC287" s="39"/>
      <c r="AF287" s="39"/>
      <c r="AG287" s="39"/>
      <c r="AH287" s="106"/>
      <c r="AI287" s="106"/>
      <c r="AJ287" s="163"/>
      <c r="AK287" s="163"/>
      <c r="AN287" s="39"/>
      <c r="AO287" s="39"/>
      <c r="AR287" s="39"/>
      <c r="AS287" s="39"/>
      <c r="AT287" s="158"/>
      <c r="AU287" s="158"/>
      <c r="AV287" s="158"/>
      <c r="AW287" s="158"/>
      <c r="AX287" s="158"/>
      <c r="AY287" s="158"/>
      <c r="AZ287" s="158"/>
      <c r="BA287" s="139"/>
    </row>
    <row r="288" spans="1:53" ht="16.5" customHeight="1" x14ac:dyDescent="0.3">
      <c r="A288" s="105" t="s">
        <v>206</v>
      </c>
      <c r="B288" s="105"/>
      <c r="C288" s="105"/>
      <c r="D288" s="105"/>
      <c r="E288" s="105"/>
      <c r="F288" s="106"/>
      <c r="G288" s="106"/>
      <c r="H288" s="106"/>
      <c r="I288" s="163"/>
      <c r="J288" s="161"/>
      <c r="K288" s="161"/>
      <c r="L288" s="161"/>
      <c r="M288" s="161"/>
      <c r="P288" s="39"/>
      <c r="Q288" s="39"/>
      <c r="R288" s="39"/>
      <c r="S288" s="39"/>
      <c r="T288" s="39"/>
      <c r="U288" s="39"/>
      <c r="Y288" s="39"/>
      <c r="Z288" s="39"/>
      <c r="AA288" s="39"/>
      <c r="AB288" s="39"/>
      <c r="AC288" s="39"/>
      <c r="AF288" s="39"/>
      <c r="AG288" s="39"/>
      <c r="AH288" s="106"/>
      <c r="AI288" s="106"/>
      <c r="AJ288" s="163"/>
      <c r="AK288" s="163"/>
      <c r="AN288" s="39"/>
      <c r="AO288" s="39"/>
      <c r="AR288" s="39"/>
      <c r="AS288" s="39"/>
      <c r="AT288" s="158"/>
      <c r="AU288" s="158"/>
      <c r="AV288" s="158"/>
      <c r="AW288" s="158"/>
      <c r="AX288" s="158"/>
      <c r="AY288" s="158"/>
      <c r="AZ288" s="158"/>
      <c r="BA288" s="168"/>
    </row>
    <row r="289" spans="9:53" ht="16.5" x14ac:dyDescent="0.3">
      <c r="I289" s="163"/>
      <c r="J289" s="162"/>
      <c r="K289" s="162"/>
      <c r="L289" s="161"/>
      <c r="M289" s="161"/>
      <c r="P289" s="39"/>
      <c r="Q289" s="39"/>
      <c r="R289" s="39"/>
      <c r="S289" s="39"/>
      <c r="T289" s="39"/>
      <c r="U289" s="39"/>
      <c r="Y289" s="39"/>
      <c r="Z289" s="39"/>
      <c r="AA289" s="39"/>
      <c r="AB289" s="39"/>
      <c r="AC289" s="39"/>
      <c r="AG289" s="39"/>
      <c r="AH289" s="106"/>
      <c r="AI289" s="106"/>
      <c r="AJ289" s="163"/>
      <c r="AK289" s="163"/>
      <c r="AN289" s="39"/>
      <c r="AO289" s="39"/>
      <c r="AR289" s="39"/>
      <c r="AS289" s="39"/>
      <c r="AT289" s="158"/>
      <c r="AU289" s="158"/>
      <c r="AV289" s="158"/>
      <c r="AW289" s="158"/>
      <c r="AX289" s="158"/>
      <c r="AY289" s="158"/>
      <c r="AZ289" s="158"/>
    </row>
    <row r="290" spans="9:53" x14ac:dyDescent="0.2">
      <c r="AE290" s="136"/>
      <c r="AF290" s="130"/>
      <c r="AG290" s="136"/>
      <c r="AH290" s="106"/>
      <c r="AI290" s="106"/>
      <c r="AJ290" s="106"/>
      <c r="BA290" s="39"/>
    </row>
    <row r="292" spans="9:53" x14ac:dyDescent="0.2">
      <c r="N292" s="225"/>
      <c r="O292" s="131"/>
      <c r="P292" s="225"/>
    </row>
    <row r="293" spans="9:53" x14ac:dyDescent="0.2">
      <c r="N293" s="225"/>
      <c r="O293" s="132"/>
      <c r="P293" s="225"/>
    </row>
    <row r="294" spans="9:53" x14ac:dyDescent="0.2">
      <c r="N294" s="225"/>
      <c r="O294" s="132"/>
      <c r="P294" s="225"/>
    </row>
    <row r="295" spans="9:53" x14ac:dyDescent="0.2">
      <c r="N295" s="226"/>
      <c r="O295" s="133"/>
      <c r="P295" s="226"/>
    </row>
    <row r="296" spans="9:53" x14ac:dyDescent="0.2">
      <c r="N296" s="225"/>
      <c r="O296" s="131"/>
      <c r="P296" s="225" t="s">
        <v>207</v>
      </c>
    </row>
    <row r="297" spans="9:53" x14ac:dyDescent="0.2">
      <c r="N297" s="225"/>
      <c r="O297" s="132"/>
      <c r="P297" s="225"/>
    </row>
    <row r="298" spans="9:53" x14ac:dyDescent="0.2">
      <c r="N298" s="225"/>
      <c r="O298" s="132"/>
      <c r="P298" s="225"/>
    </row>
    <row r="299" spans="9:53" x14ac:dyDescent="0.2">
      <c r="N299" s="226"/>
      <c r="O299" s="133"/>
      <c r="P299" s="226"/>
    </row>
    <row r="300" spans="9:53" x14ac:dyDescent="0.2">
      <c r="N300" s="225"/>
      <c r="O300" s="131"/>
      <c r="P300" s="225" t="s">
        <v>208</v>
      </c>
    </row>
    <row r="301" spans="9:53" x14ac:dyDescent="0.2">
      <c r="N301" s="225"/>
      <c r="O301" s="132"/>
      <c r="P301" s="225"/>
    </row>
    <row r="302" spans="9:53" x14ac:dyDescent="0.2">
      <c r="N302" s="225"/>
      <c r="O302" s="132"/>
      <c r="P302" s="225"/>
    </row>
    <row r="303" spans="9:53" x14ac:dyDescent="0.2">
      <c r="N303" s="225"/>
      <c r="O303" s="132"/>
      <c r="P303" s="225"/>
    </row>
    <row r="304" spans="9:53" x14ac:dyDescent="0.2">
      <c r="N304" s="225"/>
      <c r="O304" s="131"/>
      <c r="P304" s="225" t="s">
        <v>209</v>
      </c>
    </row>
    <row r="305" spans="14:16" x14ac:dyDescent="0.2">
      <c r="N305" s="225"/>
      <c r="O305" s="132"/>
      <c r="P305" s="225"/>
    </row>
    <row r="306" spans="14:16" x14ac:dyDescent="0.2">
      <c r="N306" s="225"/>
      <c r="O306" s="132"/>
      <c r="P306" s="225"/>
    </row>
    <row r="307" spans="14:16" x14ac:dyDescent="0.2">
      <c r="N307" s="225"/>
      <c r="O307" s="132"/>
      <c r="P307" s="225"/>
    </row>
    <row r="308" spans="14:16" x14ac:dyDescent="0.2">
      <c r="N308" s="225"/>
      <c r="O308" s="131"/>
      <c r="P308" s="225" t="s">
        <v>210</v>
      </c>
    </row>
    <row r="309" spans="14:16" x14ac:dyDescent="0.2">
      <c r="N309" s="225"/>
      <c r="O309" s="132"/>
      <c r="P309" s="225"/>
    </row>
    <row r="310" spans="14:16" x14ac:dyDescent="0.2">
      <c r="N310" s="225"/>
      <c r="O310" s="132"/>
      <c r="P310" s="225"/>
    </row>
    <row r="311" spans="14:16" x14ac:dyDescent="0.2">
      <c r="N311" s="225"/>
      <c r="O311" s="132"/>
      <c r="P311" s="225"/>
    </row>
    <row r="312" spans="14:16" x14ac:dyDescent="0.2">
      <c r="N312" s="225"/>
      <c r="O312" s="131"/>
      <c r="P312" s="225" t="s">
        <v>211</v>
      </c>
    </row>
    <row r="313" spans="14:16" x14ac:dyDescent="0.2">
      <c r="N313" s="225"/>
      <c r="O313" s="132"/>
      <c r="P313" s="225"/>
    </row>
    <row r="314" spans="14:16" x14ac:dyDescent="0.2">
      <c r="N314" s="225"/>
      <c r="O314" s="132"/>
      <c r="P314" s="225"/>
    </row>
    <row r="315" spans="14:16" x14ac:dyDescent="0.2">
      <c r="N315" s="225"/>
      <c r="O315" s="132"/>
      <c r="P315" s="225"/>
    </row>
    <row r="316" spans="14:16" ht="63.75" x14ac:dyDescent="0.2">
      <c r="N316" s="134"/>
      <c r="O316" s="129"/>
      <c r="P316" s="134" t="s">
        <v>194</v>
      </c>
    </row>
    <row r="317" spans="14:16" x14ac:dyDescent="0.2">
      <c r="N317" s="134"/>
      <c r="O317" s="129"/>
      <c r="P317" s="134" t="s">
        <v>195</v>
      </c>
    </row>
    <row r="318" spans="14:16" x14ac:dyDescent="0.2">
      <c r="N318" s="135"/>
      <c r="O318" s="129"/>
      <c r="P318" s="135" t="s">
        <v>196</v>
      </c>
    </row>
    <row r="319" spans="14:16" x14ac:dyDescent="0.2">
      <c r="N319" s="135"/>
      <c r="O319" s="129"/>
      <c r="P319" s="135" t="s">
        <v>212</v>
      </c>
    </row>
    <row r="320" spans="14:16" x14ac:dyDescent="0.2">
      <c r="N320" s="135"/>
      <c r="O320" s="129"/>
      <c r="P320" s="135" t="s">
        <v>213</v>
      </c>
    </row>
  </sheetData>
  <mergeCells count="27">
    <mergeCell ref="N308:N311"/>
    <mergeCell ref="N312:N315"/>
    <mergeCell ref="P292:P295"/>
    <mergeCell ref="P296:P299"/>
    <mergeCell ref="P300:P303"/>
    <mergeCell ref="P304:P307"/>
    <mergeCell ref="P308:P311"/>
    <mergeCell ref="P312:P315"/>
    <mergeCell ref="N292:N295"/>
    <mergeCell ref="N296:N299"/>
    <mergeCell ref="N300:N303"/>
    <mergeCell ref="A8:A10"/>
    <mergeCell ref="F9:I9"/>
    <mergeCell ref="J9:M9"/>
    <mergeCell ref="Z9:AC9"/>
    <mergeCell ref="N304:N307"/>
    <mergeCell ref="L2:M2"/>
    <mergeCell ref="AP9:AS9"/>
    <mergeCell ref="AD9:AG9"/>
    <mergeCell ref="BA8:BA10"/>
    <mergeCell ref="N9:Q9"/>
    <mergeCell ref="R9:U9"/>
    <mergeCell ref="V9:Y9"/>
    <mergeCell ref="AH9:AK9"/>
    <mergeCell ref="AL9:AO9"/>
    <mergeCell ref="B8:AC8"/>
    <mergeCell ref="B9:E9"/>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3"/>
  <sheetViews>
    <sheetView showGridLines="0" zoomScaleNormal="100" workbookViewId="0">
      <pane xSplit="1" ySplit="5" topLeftCell="B253" activePane="bottomRight" state="frozen"/>
      <selection pane="topRight" activeCell="B1" sqref="B1"/>
      <selection pane="bottomLeft" activeCell="A6" sqref="A6"/>
      <selection pane="bottomRight" activeCell="B282" sqref="B282"/>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3" t="s">
        <v>17</v>
      </c>
      <c r="J3" s="183"/>
    </row>
    <row r="4" spans="1:10" ht="15.95" customHeight="1" x14ac:dyDescent="0.2">
      <c r="A4" s="11"/>
    </row>
    <row r="5" spans="1:10" s="10" customFormat="1" ht="30" customHeight="1" x14ac:dyDescent="0.25">
      <c r="A5" s="181" t="s">
        <v>15</v>
      </c>
      <c r="B5" s="182"/>
      <c r="I5" s="183" t="s">
        <v>18</v>
      </c>
      <c r="J5" s="183"/>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x14ac:dyDescent="0.2">
      <c r="B283" s="12"/>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2"/>
  <sheetViews>
    <sheetView showGridLines="0" topLeftCell="NJ1" zoomScaleNormal="100" zoomScaleSheetLayoutView="50" workbookViewId="0">
      <pane ySplit="9" topLeftCell="A199" activePane="bottomLeft" state="frozen"/>
      <selection pane="bottomLeft" activeCell="NQ218" sqref="NQ218"/>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43.140625" bestFit="1" customWidth="1"/>
    <col min="379" max="379" width="30.7109375" bestFit="1" customWidth="1"/>
    <col min="380" max="380" width="56.140625" bestFit="1" customWidth="1"/>
    <col min="381" max="381" width="19.4257812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214</v>
      </c>
      <c r="G2" s="183" t="s">
        <v>17</v>
      </c>
      <c r="H2" s="183"/>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215</v>
      </c>
      <c r="C5" s="96" t="s">
        <v>215</v>
      </c>
      <c r="D5" s="96"/>
      <c r="E5" s="96" t="s">
        <v>215</v>
      </c>
      <c r="F5" s="96" t="s">
        <v>216</v>
      </c>
      <c r="G5" s="96" t="s">
        <v>216</v>
      </c>
      <c r="H5" s="96" t="s">
        <v>216</v>
      </c>
      <c r="I5" s="96"/>
      <c r="J5" s="96" t="s">
        <v>216</v>
      </c>
      <c r="K5" s="96" t="s">
        <v>216</v>
      </c>
      <c r="L5" s="96" t="s">
        <v>216</v>
      </c>
      <c r="M5" s="96" t="s">
        <v>216</v>
      </c>
      <c r="N5" s="96" t="s">
        <v>216</v>
      </c>
      <c r="O5" s="96" t="s">
        <v>216</v>
      </c>
      <c r="P5" s="96" t="s">
        <v>216</v>
      </c>
      <c r="Q5" s="96" t="s">
        <v>217</v>
      </c>
      <c r="R5" s="96" t="s">
        <v>217</v>
      </c>
      <c r="S5" s="96" t="s">
        <v>217</v>
      </c>
      <c r="T5" s="96" t="s">
        <v>217</v>
      </c>
      <c r="U5" s="96" t="s">
        <v>217</v>
      </c>
      <c r="V5" s="96" t="s">
        <v>217</v>
      </c>
      <c r="W5" s="96" t="s">
        <v>218</v>
      </c>
      <c r="X5" s="96" t="s">
        <v>218</v>
      </c>
      <c r="Y5" s="96" t="s">
        <v>218</v>
      </c>
      <c r="Z5" s="96" t="s">
        <v>218</v>
      </c>
      <c r="AA5" s="96"/>
      <c r="AB5" s="96" t="s">
        <v>218</v>
      </c>
      <c r="AC5" s="96" t="s">
        <v>218</v>
      </c>
      <c r="AD5" s="96" t="s">
        <v>218</v>
      </c>
      <c r="AE5" s="96" t="s">
        <v>218</v>
      </c>
      <c r="AF5" s="96"/>
      <c r="AG5" s="96" t="s">
        <v>218</v>
      </c>
      <c r="AH5" s="96" t="s">
        <v>219</v>
      </c>
      <c r="AI5" s="96" t="s">
        <v>219</v>
      </c>
      <c r="AJ5" s="96" t="s">
        <v>219</v>
      </c>
      <c r="AK5" s="96" t="s">
        <v>219</v>
      </c>
      <c r="AL5" s="96" t="s">
        <v>219</v>
      </c>
      <c r="AM5" s="96"/>
      <c r="AN5" s="96" t="s">
        <v>219</v>
      </c>
      <c r="AO5" s="96" t="s">
        <v>219</v>
      </c>
      <c r="AP5" s="96" t="s">
        <v>219</v>
      </c>
      <c r="AQ5" s="96" t="s">
        <v>219</v>
      </c>
      <c r="AR5" s="96" t="s">
        <v>219</v>
      </c>
      <c r="AS5" s="96" t="s">
        <v>219</v>
      </c>
      <c r="AT5" s="96" t="s">
        <v>219</v>
      </c>
      <c r="AU5" s="96" t="s">
        <v>219</v>
      </c>
      <c r="AV5" s="96" t="s">
        <v>220</v>
      </c>
      <c r="AW5" s="96" t="s">
        <v>220</v>
      </c>
      <c r="AX5" s="96" t="s">
        <v>220</v>
      </c>
      <c r="AY5" s="96" t="s">
        <v>220</v>
      </c>
      <c r="AZ5" s="96" t="s">
        <v>220</v>
      </c>
      <c r="BA5" s="96" t="s">
        <v>220</v>
      </c>
      <c r="BB5" s="96"/>
      <c r="BC5" s="96" t="s">
        <v>220</v>
      </c>
      <c r="BD5" s="96" t="s">
        <v>220</v>
      </c>
      <c r="BE5" s="96" t="s">
        <v>220</v>
      </c>
      <c r="BF5" s="96" t="s">
        <v>220</v>
      </c>
      <c r="BG5" s="96" t="s">
        <v>221</v>
      </c>
      <c r="BH5" s="96" t="s">
        <v>221</v>
      </c>
      <c r="BI5" s="96" t="s">
        <v>221</v>
      </c>
      <c r="BJ5" s="96" t="s">
        <v>221</v>
      </c>
      <c r="BK5" s="96" t="s">
        <v>221</v>
      </c>
      <c r="BL5" s="96" t="s">
        <v>221</v>
      </c>
      <c r="BM5" s="96"/>
      <c r="BN5" s="96" t="s">
        <v>221</v>
      </c>
      <c r="BO5" s="96" t="s">
        <v>221</v>
      </c>
      <c r="BP5" s="96" t="s">
        <v>221</v>
      </c>
      <c r="BQ5" s="96" t="s">
        <v>221</v>
      </c>
      <c r="BR5" s="96" t="s">
        <v>222</v>
      </c>
      <c r="BS5" s="96" t="s">
        <v>222</v>
      </c>
      <c r="BT5" s="96" t="s">
        <v>222</v>
      </c>
      <c r="BU5" s="96" t="s">
        <v>222</v>
      </c>
      <c r="BV5" s="96" t="s">
        <v>222</v>
      </c>
      <c r="BW5" s="96" t="s">
        <v>222</v>
      </c>
      <c r="BX5" s="96"/>
      <c r="BY5" s="96" t="s">
        <v>222</v>
      </c>
      <c r="BZ5" s="96" t="s">
        <v>222</v>
      </c>
      <c r="CA5" s="96" t="s">
        <v>222</v>
      </c>
      <c r="CB5" s="96" t="s">
        <v>223</v>
      </c>
      <c r="CC5" s="96"/>
      <c r="CD5" s="96"/>
      <c r="CE5" s="96" t="s">
        <v>223</v>
      </c>
      <c r="CF5" s="96" t="s">
        <v>223</v>
      </c>
      <c r="CG5" s="96" t="s">
        <v>223</v>
      </c>
      <c r="CH5" s="96" t="s">
        <v>223</v>
      </c>
      <c r="CI5" s="96"/>
      <c r="CJ5" s="96"/>
      <c r="CK5" s="96"/>
      <c r="CL5" s="96" t="s">
        <v>223</v>
      </c>
      <c r="CM5" s="96" t="s">
        <v>223</v>
      </c>
      <c r="CN5" s="96" t="s">
        <v>224</v>
      </c>
      <c r="CO5" s="96"/>
      <c r="CP5" s="96"/>
      <c r="CQ5" s="96" t="s">
        <v>224</v>
      </c>
      <c r="CR5" s="96" t="s">
        <v>224</v>
      </c>
      <c r="CS5" s="96" t="s">
        <v>224</v>
      </c>
      <c r="CT5" s="96" t="s">
        <v>224</v>
      </c>
      <c r="CU5" s="96"/>
      <c r="CV5" s="96"/>
      <c r="CW5" s="96"/>
      <c r="CX5" s="96" t="s">
        <v>224</v>
      </c>
      <c r="CY5" s="96" t="s">
        <v>224</v>
      </c>
      <c r="CZ5" s="96" t="s">
        <v>224</v>
      </c>
      <c r="DA5" s="96" t="s">
        <v>225</v>
      </c>
      <c r="DB5" s="96"/>
      <c r="DC5" s="96" t="s">
        <v>225</v>
      </c>
      <c r="DD5" s="96" t="s">
        <v>225</v>
      </c>
      <c r="DE5" s="96" t="s">
        <v>225</v>
      </c>
      <c r="DF5" s="96" t="s">
        <v>225</v>
      </c>
      <c r="DG5" s="96"/>
      <c r="DH5" s="96"/>
      <c r="DI5" s="96" t="s">
        <v>225</v>
      </c>
      <c r="DJ5" s="96" t="s">
        <v>225</v>
      </c>
      <c r="DK5" s="96" t="s">
        <v>225</v>
      </c>
      <c r="DL5" s="96" t="s">
        <v>226</v>
      </c>
      <c r="DM5" s="96"/>
      <c r="DN5" s="96" t="s">
        <v>226</v>
      </c>
      <c r="DO5" s="96" t="s">
        <v>226</v>
      </c>
      <c r="DP5" s="96" t="s">
        <v>226</v>
      </c>
      <c r="DQ5" s="96" t="s">
        <v>226</v>
      </c>
      <c r="DR5" s="96" t="s">
        <v>226</v>
      </c>
      <c r="DS5" s="96"/>
      <c r="DT5" s="96"/>
      <c r="DU5" s="96" t="s">
        <v>226</v>
      </c>
      <c r="DV5" s="96" t="s">
        <v>226</v>
      </c>
      <c r="DW5" s="96" t="s">
        <v>227</v>
      </c>
      <c r="DX5" s="96" t="s">
        <v>227</v>
      </c>
      <c r="DY5" s="96"/>
      <c r="DZ5" s="96"/>
      <c r="EA5" s="96" t="s">
        <v>227</v>
      </c>
      <c r="EB5" s="96" t="s">
        <v>227</v>
      </c>
      <c r="EC5" s="96" t="s">
        <v>227</v>
      </c>
      <c r="ED5" s="96"/>
      <c r="EE5" s="96"/>
      <c r="EF5" s="96"/>
      <c r="EG5" s="96"/>
      <c r="EH5" s="96"/>
      <c r="EI5" s="96" t="s">
        <v>228</v>
      </c>
      <c r="EJ5" s="96" t="s">
        <v>228</v>
      </c>
      <c r="EK5" s="96"/>
      <c r="EL5" s="96"/>
      <c r="EM5" s="96" t="s">
        <v>228</v>
      </c>
      <c r="EN5" s="96" t="s">
        <v>228</v>
      </c>
      <c r="EO5" s="96" t="s">
        <v>228</v>
      </c>
      <c r="EP5" s="96" t="s">
        <v>228</v>
      </c>
      <c r="EQ5" s="96" t="s">
        <v>228</v>
      </c>
      <c r="ER5" s="96"/>
      <c r="ES5" s="96" t="s">
        <v>228</v>
      </c>
      <c r="ET5" s="96" t="s">
        <v>228</v>
      </c>
      <c r="EU5" s="96" t="s">
        <v>229</v>
      </c>
      <c r="EV5" s="96" t="s">
        <v>229</v>
      </c>
      <c r="EW5" s="96"/>
      <c r="EX5" s="96"/>
      <c r="EY5" s="96" t="s">
        <v>229</v>
      </c>
      <c r="EZ5" s="96" t="s">
        <v>229</v>
      </c>
      <c r="FA5" s="96" t="s">
        <v>229</v>
      </c>
      <c r="FB5" s="96" t="s">
        <v>229</v>
      </c>
      <c r="FC5" s="96" t="s">
        <v>229</v>
      </c>
      <c r="FD5" s="96"/>
      <c r="FE5" s="96" t="s">
        <v>229</v>
      </c>
      <c r="FF5" s="96" t="s">
        <v>229</v>
      </c>
      <c r="FG5" s="96" t="s">
        <v>229</v>
      </c>
      <c r="FH5" s="96" t="s">
        <v>229</v>
      </c>
      <c r="FI5" s="96" t="s">
        <v>230</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231</v>
      </c>
      <c r="GL5" s="96" t="s">
        <v>231</v>
      </c>
      <c r="GM5" s="96" t="s">
        <v>231</v>
      </c>
      <c r="GN5" s="96" t="s">
        <v>231</v>
      </c>
      <c r="GO5" s="96"/>
      <c r="GP5" s="96"/>
      <c r="GQ5" s="96" t="s">
        <v>231</v>
      </c>
      <c r="GR5" s="96" t="s">
        <v>232</v>
      </c>
      <c r="GS5" s="96" t="s">
        <v>232</v>
      </c>
      <c r="GT5" s="96"/>
      <c r="GU5" s="96"/>
      <c r="GV5" s="96" t="s">
        <v>232</v>
      </c>
      <c r="GW5" s="96" t="s">
        <v>232</v>
      </c>
      <c r="GX5" s="96" t="s">
        <v>232</v>
      </c>
      <c r="GY5" s="96" t="s">
        <v>232</v>
      </c>
      <c r="GZ5" s="96"/>
      <c r="HA5" s="96"/>
      <c r="HB5" s="96"/>
      <c r="HC5" s="96"/>
      <c r="HD5" s="96" t="s">
        <v>233</v>
      </c>
      <c r="HE5" s="96" t="s">
        <v>233</v>
      </c>
      <c r="HF5" s="96" t="s">
        <v>233</v>
      </c>
      <c r="HG5" s="96"/>
      <c r="HH5" s="96"/>
      <c r="HI5" s="96" t="s">
        <v>233</v>
      </c>
      <c r="HJ5" s="96" t="s">
        <v>233</v>
      </c>
      <c r="HK5" s="96" t="s">
        <v>233</v>
      </c>
      <c r="HL5" s="96" t="s">
        <v>233</v>
      </c>
      <c r="HM5" s="96" t="s">
        <v>233</v>
      </c>
      <c r="HN5" s="96"/>
      <c r="HO5" s="96" t="s">
        <v>233</v>
      </c>
      <c r="HP5" s="96" t="s">
        <v>233</v>
      </c>
      <c r="HQ5" s="96" t="s">
        <v>234</v>
      </c>
      <c r="HR5" s="96" t="s">
        <v>234</v>
      </c>
      <c r="HS5" s="96"/>
      <c r="HT5" s="96"/>
      <c r="HU5" s="96" t="s">
        <v>234</v>
      </c>
      <c r="HV5" s="96" t="s">
        <v>234</v>
      </c>
      <c r="HW5" s="96" t="s">
        <v>234</v>
      </c>
      <c r="HX5" s="96" t="s">
        <v>234</v>
      </c>
      <c r="HY5" s="96" t="s">
        <v>234</v>
      </c>
      <c r="HZ5" s="96" t="s">
        <v>234</v>
      </c>
      <c r="IA5" s="96"/>
      <c r="IB5" s="96" t="s">
        <v>234</v>
      </c>
      <c r="IC5" s="96" t="s">
        <v>234</v>
      </c>
      <c r="ID5" s="96" t="s">
        <v>235</v>
      </c>
      <c r="IE5" s="96" t="s">
        <v>235</v>
      </c>
      <c r="IF5" s="96" t="s">
        <v>235</v>
      </c>
      <c r="IG5" s="96"/>
      <c r="IH5" s="96" t="s">
        <v>235</v>
      </c>
      <c r="II5" s="96" t="s">
        <v>235</v>
      </c>
      <c r="IJ5" s="96" t="s">
        <v>235</v>
      </c>
      <c r="IK5" s="96" t="s">
        <v>235</v>
      </c>
      <c r="IL5" s="96" t="s">
        <v>235</v>
      </c>
      <c r="IM5" s="96"/>
      <c r="IN5" s="96" t="s">
        <v>235</v>
      </c>
      <c r="IO5" s="96" t="s">
        <v>236</v>
      </c>
      <c r="IP5" s="96" t="s">
        <v>236</v>
      </c>
      <c r="IQ5" s="96" t="s">
        <v>236</v>
      </c>
      <c r="IR5" s="96"/>
      <c r="IS5" s="96"/>
      <c r="IT5" s="96" t="s">
        <v>236</v>
      </c>
      <c r="IU5" s="96" t="s">
        <v>236</v>
      </c>
      <c r="IV5" s="96"/>
      <c r="IW5" s="96" t="s">
        <v>236</v>
      </c>
      <c r="IX5" s="96" t="s">
        <v>236</v>
      </c>
      <c r="IY5" s="96"/>
      <c r="IZ5" s="96" t="s">
        <v>236</v>
      </c>
      <c r="JA5" s="96" t="s">
        <v>237</v>
      </c>
      <c r="JB5" s="96" t="s">
        <v>237</v>
      </c>
      <c r="JC5" s="96" t="s">
        <v>237</v>
      </c>
      <c r="JD5" s="96"/>
      <c r="JE5" s="96"/>
      <c r="JF5" s="96" t="s">
        <v>237</v>
      </c>
      <c r="JG5" s="96" t="s">
        <v>237</v>
      </c>
      <c r="JH5" s="96"/>
      <c r="JI5" s="96"/>
      <c r="JJ5" s="96"/>
      <c r="JK5" s="96"/>
      <c r="JL5" s="96"/>
      <c r="JM5" s="96" t="s">
        <v>238</v>
      </c>
      <c r="JN5" s="96" t="s">
        <v>238</v>
      </c>
      <c r="JO5" s="96" t="s">
        <v>238</v>
      </c>
      <c r="JP5" s="96"/>
      <c r="JQ5" s="96"/>
      <c r="JR5" s="96" t="s">
        <v>238</v>
      </c>
      <c r="JS5" s="96" t="s">
        <v>238</v>
      </c>
      <c r="JT5" s="96" t="s">
        <v>238</v>
      </c>
      <c r="JU5" s="96" t="s">
        <v>238</v>
      </c>
      <c r="JV5" s="96" t="s">
        <v>238</v>
      </c>
      <c r="JW5" s="96"/>
      <c r="JX5" s="96" t="s">
        <v>238</v>
      </c>
      <c r="JY5" s="96" t="s">
        <v>238</v>
      </c>
      <c r="JZ5" s="96" t="s">
        <v>239</v>
      </c>
      <c r="KA5" s="96" t="s">
        <v>239</v>
      </c>
      <c r="KB5" s="96" t="s">
        <v>239</v>
      </c>
      <c r="KC5" s="96"/>
      <c r="KD5" s="96" t="s">
        <v>239</v>
      </c>
      <c r="KE5" s="96" t="s">
        <v>239</v>
      </c>
      <c r="KF5" s="96" t="s">
        <v>239</v>
      </c>
      <c r="KG5" s="96" t="s">
        <v>239</v>
      </c>
      <c r="KH5" s="96" t="s">
        <v>239</v>
      </c>
      <c r="KI5" s="96"/>
      <c r="KJ5" s="96" t="s">
        <v>239</v>
      </c>
      <c r="KK5" s="96" t="s">
        <v>239</v>
      </c>
      <c r="KL5" s="96" t="s">
        <v>240</v>
      </c>
      <c r="KM5" s="96" t="s">
        <v>240</v>
      </c>
      <c r="KN5" s="96" t="s">
        <v>240</v>
      </c>
      <c r="KO5" s="96" t="s">
        <v>240</v>
      </c>
      <c r="KP5" s="96" t="s">
        <v>240</v>
      </c>
      <c r="KQ5" s="96" t="s">
        <v>240</v>
      </c>
      <c r="KR5" s="96" t="s">
        <v>240</v>
      </c>
      <c r="KS5" s="96"/>
      <c r="KT5" s="96"/>
      <c r="KU5" s="96"/>
      <c r="KV5" s="96" t="s">
        <v>241</v>
      </c>
      <c r="KW5" s="96" t="s">
        <v>241</v>
      </c>
      <c r="KX5" s="96" t="s">
        <v>241</v>
      </c>
      <c r="KY5" s="96" t="s">
        <v>241</v>
      </c>
      <c r="KZ5" s="96"/>
      <c r="LA5" s="96"/>
      <c r="LB5" s="96" t="s">
        <v>241</v>
      </c>
      <c r="LC5" s="96" t="s">
        <v>241</v>
      </c>
      <c r="LD5" s="96" t="s">
        <v>241</v>
      </c>
      <c r="LE5" s="96" t="s">
        <v>241</v>
      </c>
      <c r="LF5" s="96" t="s">
        <v>241</v>
      </c>
      <c r="LG5" s="96"/>
      <c r="LH5" s="96" t="s">
        <v>242</v>
      </c>
      <c r="LI5" s="96" t="s">
        <v>242</v>
      </c>
      <c r="LJ5" s="96" t="s">
        <v>242</v>
      </c>
      <c r="LK5" s="96" t="s">
        <v>242</v>
      </c>
      <c r="LL5" s="96"/>
      <c r="LM5" s="96" t="s">
        <v>242</v>
      </c>
      <c r="LN5" s="96" t="s">
        <v>242</v>
      </c>
      <c r="LO5" s="96" t="s">
        <v>242</v>
      </c>
      <c r="LP5" s="96" t="s">
        <v>242</v>
      </c>
      <c r="LQ5" s="96"/>
      <c r="LR5" s="96" t="s">
        <v>243</v>
      </c>
      <c r="LS5" s="96"/>
      <c r="LT5" s="96" t="s">
        <v>243</v>
      </c>
      <c r="LU5" s="96" t="s">
        <v>243</v>
      </c>
      <c r="LV5" s="96" t="s">
        <v>243</v>
      </c>
      <c r="LW5" s="96" t="s">
        <v>243</v>
      </c>
      <c r="LX5" s="96"/>
      <c r="LY5" s="96"/>
      <c r="LZ5" s="96" t="s">
        <v>243</v>
      </c>
      <c r="MA5" s="96" t="s">
        <v>243</v>
      </c>
      <c r="MB5" s="96" t="s">
        <v>243</v>
      </c>
      <c r="MC5" s="96" t="s">
        <v>243</v>
      </c>
      <c r="MD5" s="96" t="s">
        <v>243</v>
      </c>
      <c r="ME5" s="96"/>
      <c r="MF5" s="96" t="s">
        <v>244</v>
      </c>
      <c r="MG5" s="96" t="s">
        <v>244</v>
      </c>
      <c r="MH5" s="96" t="s">
        <v>244</v>
      </c>
      <c r="MI5" s="96" t="s">
        <v>244</v>
      </c>
      <c r="MJ5" s="96"/>
      <c r="MK5" s="96"/>
      <c r="ML5" s="96" t="s">
        <v>244</v>
      </c>
      <c r="MM5" s="96" t="s">
        <v>244</v>
      </c>
      <c r="MN5" s="96" t="s">
        <v>244</v>
      </c>
      <c r="MO5" s="96" t="s">
        <v>244</v>
      </c>
      <c r="MP5" s="96" t="s">
        <v>244</v>
      </c>
      <c r="MQ5" s="96" t="s">
        <v>244</v>
      </c>
      <c r="MR5" s="96"/>
      <c r="MS5" s="96" t="s">
        <v>245</v>
      </c>
      <c r="MT5" s="96" t="s">
        <v>245</v>
      </c>
      <c r="MU5" s="96"/>
      <c r="MV5" s="96"/>
      <c r="MW5" s="96"/>
      <c r="MX5" s="59"/>
      <c r="MY5" s="59"/>
      <c r="MZ5" s="59"/>
      <c r="NH5"/>
      <c r="NI5"/>
      <c r="NJ5"/>
      <c r="NK5"/>
      <c r="NL5"/>
      <c r="NM5"/>
      <c r="NN5"/>
      <c r="NO5"/>
      <c r="NP5"/>
      <c r="NQ5"/>
      <c r="NR5"/>
    </row>
    <row r="6" spans="1:437" s="68" customFormat="1" x14ac:dyDescent="0.2">
      <c r="B6" s="96" t="s">
        <v>186</v>
      </c>
      <c r="C6" s="96" t="s">
        <v>184</v>
      </c>
      <c r="D6" s="96"/>
      <c r="E6" s="96" t="s">
        <v>246</v>
      </c>
      <c r="F6" s="96" t="s">
        <v>185</v>
      </c>
      <c r="G6" s="96" t="s">
        <v>183</v>
      </c>
      <c r="H6" s="96" t="s">
        <v>181</v>
      </c>
      <c r="I6" s="96"/>
      <c r="J6" s="96" t="s">
        <v>192</v>
      </c>
      <c r="K6" s="96" t="s">
        <v>182</v>
      </c>
      <c r="L6" s="96" t="s">
        <v>186</v>
      </c>
      <c r="M6" s="96" t="s">
        <v>184</v>
      </c>
      <c r="N6" s="96" t="s">
        <v>247</v>
      </c>
      <c r="O6" s="96" t="s">
        <v>248</v>
      </c>
      <c r="P6" s="96" t="s">
        <v>249</v>
      </c>
      <c r="Q6" s="96" t="s">
        <v>183</v>
      </c>
      <c r="R6" s="96" t="s">
        <v>182</v>
      </c>
      <c r="S6" s="96" t="s">
        <v>186</v>
      </c>
      <c r="T6" s="96" t="s">
        <v>184</v>
      </c>
      <c r="U6" s="96" t="s">
        <v>248</v>
      </c>
      <c r="V6" s="96" t="s">
        <v>250</v>
      </c>
      <c r="W6" s="96" t="s">
        <v>185</v>
      </c>
      <c r="X6" s="96" t="s">
        <v>183</v>
      </c>
      <c r="Y6" s="96" t="s">
        <v>181</v>
      </c>
      <c r="Z6" s="96" t="s">
        <v>192</v>
      </c>
      <c r="AA6" s="96"/>
      <c r="AB6" s="96" t="s">
        <v>182</v>
      </c>
      <c r="AC6" s="96" t="s">
        <v>186</v>
      </c>
      <c r="AD6" s="96" t="s">
        <v>184</v>
      </c>
      <c r="AE6" s="96" t="s">
        <v>248</v>
      </c>
      <c r="AF6" s="96"/>
      <c r="AG6" s="96" t="s">
        <v>251</v>
      </c>
      <c r="AH6" s="96" t="s">
        <v>185</v>
      </c>
      <c r="AI6" s="96" t="s">
        <v>183</v>
      </c>
      <c r="AJ6" s="96" t="s">
        <v>181</v>
      </c>
      <c r="AK6" s="96" t="s">
        <v>192</v>
      </c>
      <c r="AL6" s="96" t="s">
        <v>182</v>
      </c>
      <c r="AM6" s="96"/>
      <c r="AN6" s="96" t="s">
        <v>186</v>
      </c>
      <c r="AO6" s="96" t="s">
        <v>184</v>
      </c>
      <c r="AP6" s="96" t="s">
        <v>188</v>
      </c>
      <c r="AQ6" s="96" t="s">
        <v>248</v>
      </c>
      <c r="AU6" s="68" t="s">
        <v>252</v>
      </c>
      <c r="AV6" s="68" t="s">
        <v>185</v>
      </c>
      <c r="AW6" s="68" t="s">
        <v>183</v>
      </c>
      <c r="AX6" s="68" t="s">
        <v>181</v>
      </c>
      <c r="AY6" s="68" t="s">
        <v>192</v>
      </c>
      <c r="AZ6" s="68" t="s">
        <v>182</v>
      </c>
      <c r="BA6" s="68" t="s">
        <v>186</v>
      </c>
      <c r="BC6" s="68" t="s">
        <v>184</v>
      </c>
      <c r="BD6" s="68" t="s">
        <v>248</v>
      </c>
      <c r="BF6" s="68" t="s">
        <v>253</v>
      </c>
      <c r="BG6" s="68" t="s">
        <v>185</v>
      </c>
      <c r="BH6" s="68" t="s">
        <v>183</v>
      </c>
      <c r="BI6" s="68" t="s">
        <v>181</v>
      </c>
      <c r="BJ6" s="68" t="s">
        <v>192</v>
      </c>
      <c r="BK6" s="68" t="s">
        <v>182</v>
      </c>
      <c r="BL6" s="68" t="s">
        <v>186</v>
      </c>
      <c r="BN6" s="68" t="s">
        <v>184</v>
      </c>
      <c r="BO6" s="68" t="s">
        <v>188</v>
      </c>
      <c r="BP6" s="68" t="s">
        <v>248</v>
      </c>
      <c r="BQ6" s="68" t="s">
        <v>253</v>
      </c>
      <c r="BR6" s="68" t="s">
        <v>185</v>
      </c>
      <c r="BS6" s="68" t="s">
        <v>183</v>
      </c>
      <c r="BT6" s="68" t="s">
        <v>181</v>
      </c>
      <c r="BU6" s="68" t="s">
        <v>192</v>
      </c>
      <c r="BV6" s="68" t="s">
        <v>182</v>
      </c>
      <c r="BW6" s="68" t="s">
        <v>186</v>
      </c>
      <c r="BY6" s="68" t="s">
        <v>184</v>
      </c>
      <c r="BZ6" s="68" t="s">
        <v>248</v>
      </c>
      <c r="CA6" s="68" t="s">
        <v>253</v>
      </c>
      <c r="CB6" s="68" t="s">
        <v>185</v>
      </c>
      <c r="CE6" s="68" t="s">
        <v>183</v>
      </c>
      <c r="CF6" s="68" t="s">
        <v>182</v>
      </c>
      <c r="CG6" s="68" t="s">
        <v>186</v>
      </c>
      <c r="CH6" s="68" t="s">
        <v>184</v>
      </c>
      <c r="CL6" s="68" t="s">
        <v>248</v>
      </c>
      <c r="CM6" s="68" t="s">
        <v>253</v>
      </c>
      <c r="CN6" s="68" t="s">
        <v>185</v>
      </c>
      <c r="CQ6" s="68" t="s">
        <v>183</v>
      </c>
      <c r="CR6" s="68" t="s">
        <v>182</v>
      </c>
      <c r="CS6" s="68" t="s">
        <v>186</v>
      </c>
      <c r="CT6" s="68" t="s">
        <v>184</v>
      </c>
      <c r="CX6" s="68" t="s">
        <v>188</v>
      </c>
      <c r="CY6" s="68" t="s">
        <v>248</v>
      </c>
      <c r="CZ6" s="68" t="s">
        <v>253</v>
      </c>
      <c r="DA6" s="68" t="s">
        <v>185</v>
      </c>
      <c r="DC6" s="68" t="s">
        <v>183</v>
      </c>
      <c r="DD6" s="68" t="s">
        <v>192</v>
      </c>
      <c r="DE6" s="68" t="s">
        <v>182</v>
      </c>
      <c r="DF6" s="68" t="s">
        <v>186</v>
      </c>
      <c r="DI6" s="68" t="s">
        <v>184</v>
      </c>
      <c r="DJ6" s="68" t="s">
        <v>248</v>
      </c>
      <c r="DK6" s="68" t="s">
        <v>253</v>
      </c>
      <c r="DL6" s="68" t="s">
        <v>185</v>
      </c>
      <c r="DN6" s="68" t="s">
        <v>183</v>
      </c>
      <c r="DO6" s="68" t="s">
        <v>192</v>
      </c>
      <c r="DP6" s="68" t="s">
        <v>182</v>
      </c>
      <c r="DQ6" s="68" t="s">
        <v>186</v>
      </c>
      <c r="DR6" s="68" t="s">
        <v>184</v>
      </c>
      <c r="DU6" s="68" t="s">
        <v>248</v>
      </c>
      <c r="DV6" s="68" t="s">
        <v>254</v>
      </c>
      <c r="DW6" s="68" t="s">
        <v>185</v>
      </c>
      <c r="DX6" s="68" t="s">
        <v>186</v>
      </c>
      <c r="EA6" s="68" t="s">
        <v>184</v>
      </c>
      <c r="EB6" s="68" t="s">
        <v>248</v>
      </c>
      <c r="EC6" s="68" t="s">
        <v>255</v>
      </c>
      <c r="EI6" s="68" t="s">
        <v>185</v>
      </c>
      <c r="EJ6" s="68" t="s">
        <v>183</v>
      </c>
      <c r="EM6" s="68" t="s">
        <v>181</v>
      </c>
      <c r="EN6" s="68" t="s">
        <v>192</v>
      </c>
      <c r="EO6" s="68" t="s">
        <v>182</v>
      </c>
      <c r="EP6" s="68" t="s">
        <v>186</v>
      </c>
      <c r="EQ6" s="68" t="s">
        <v>184</v>
      </c>
      <c r="ES6" s="68" t="s">
        <v>248</v>
      </c>
      <c r="ET6" s="68" t="s">
        <v>256</v>
      </c>
      <c r="EU6" s="68" t="s">
        <v>185</v>
      </c>
      <c r="EV6" s="68" t="s">
        <v>183</v>
      </c>
      <c r="EY6" s="68" t="s">
        <v>181</v>
      </c>
      <c r="EZ6" s="68" t="s">
        <v>192</v>
      </c>
      <c r="FA6" s="68" t="s">
        <v>182</v>
      </c>
      <c r="FB6" s="68" t="s">
        <v>186</v>
      </c>
      <c r="FC6" s="68" t="s">
        <v>184</v>
      </c>
      <c r="FE6" s="68" t="s">
        <v>188</v>
      </c>
      <c r="FF6" s="68" t="s">
        <v>248</v>
      </c>
      <c r="FH6" s="68" t="s">
        <v>253</v>
      </c>
      <c r="FI6" s="96" t="s">
        <v>208</v>
      </c>
      <c r="FJ6" s="96"/>
      <c r="FK6" s="96"/>
      <c r="GK6" s="68" t="s">
        <v>186</v>
      </c>
      <c r="GL6" s="68" t="s">
        <v>184</v>
      </c>
      <c r="GM6" s="68" t="s">
        <v>248</v>
      </c>
      <c r="GN6" s="68" t="s">
        <v>192</v>
      </c>
      <c r="GQ6" s="68" t="s">
        <v>253</v>
      </c>
      <c r="GR6" s="68" t="s">
        <v>185</v>
      </c>
      <c r="GS6" s="68" t="s">
        <v>182</v>
      </c>
      <c r="GV6" s="68" t="s">
        <v>186</v>
      </c>
      <c r="GW6" s="68" t="s">
        <v>184</v>
      </c>
      <c r="GX6" s="68" t="s">
        <v>248</v>
      </c>
      <c r="GY6" s="68" t="s">
        <v>253</v>
      </c>
      <c r="HD6" s="68" t="s">
        <v>185</v>
      </c>
      <c r="HE6" s="68" t="s">
        <v>183</v>
      </c>
      <c r="HF6" s="68" t="s">
        <v>181</v>
      </c>
      <c r="HI6" s="68" t="s">
        <v>192</v>
      </c>
      <c r="HJ6" s="68" t="s">
        <v>182</v>
      </c>
      <c r="HK6" s="68" t="s">
        <v>186</v>
      </c>
      <c r="HL6" s="68" t="s">
        <v>184</v>
      </c>
      <c r="HM6" s="68" t="s">
        <v>248</v>
      </c>
      <c r="HP6" s="68" t="s">
        <v>257</v>
      </c>
      <c r="HQ6" s="68" t="s">
        <v>185</v>
      </c>
      <c r="HR6" s="68" t="s">
        <v>183</v>
      </c>
      <c r="HU6" s="68" t="s">
        <v>181</v>
      </c>
      <c r="HV6" s="68" t="s">
        <v>192</v>
      </c>
      <c r="HW6" s="68" t="s">
        <v>182</v>
      </c>
      <c r="HX6" s="68" t="s">
        <v>186</v>
      </c>
      <c r="HY6" s="68" t="s">
        <v>184</v>
      </c>
      <c r="HZ6" s="68" t="s">
        <v>188</v>
      </c>
      <c r="IB6" s="68" t="s">
        <v>248</v>
      </c>
      <c r="IC6" s="68" t="s">
        <v>258</v>
      </c>
      <c r="ID6" s="68" t="s">
        <v>185</v>
      </c>
      <c r="IE6" s="68" t="s">
        <v>183</v>
      </c>
      <c r="IF6" s="68" t="s">
        <v>188</v>
      </c>
      <c r="IH6" s="68" t="s">
        <v>192</v>
      </c>
      <c r="II6" s="68" t="s">
        <v>182</v>
      </c>
      <c r="IJ6" s="68" t="s">
        <v>186</v>
      </c>
      <c r="IK6" s="68" t="s">
        <v>184</v>
      </c>
      <c r="IL6" s="68" t="s">
        <v>248</v>
      </c>
      <c r="IN6" s="68" t="s">
        <v>259</v>
      </c>
      <c r="IO6" s="68" t="s">
        <v>185</v>
      </c>
      <c r="IP6" s="68" t="s">
        <v>183</v>
      </c>
      <c r="IQ6" s="68" t="s">
        <v>181</v>
      </c>
      <c r="IT6" s="68" t="s">
        <v>192</v>
      </c>
      <c r="IU6" s="68" t="s">
        <v>182</v>
      </c>
      <c r="IW6" s="68" t="s">
        <v>184</v>
      </c>
      <c r="IX6" s="68" t="s">
        <v>248</v>
      </c>
      <c r="IZ6" s="68" t="s">
        <v>260</v>
      </c>
      <c r="JA6" s="68" t="s">
        <v>182</v>
      </c>
      <c r="JB6" s="68" t="s">
        <v>186</v>
      </c>
      <c r="JC6" s="68" t="s">
        <v>184</v>
      </c>
      <c r="JF6" s="68" t="s">
        <v>248</v>
      </c>
      <c r="JG6" s="68" t="s">
        <v>261</v>
      </c>
      <c r="JM6" s="68" t="s">
        <v>185</v>
      </c>
      <c r="JN6" s="68" t="s">
        <v>183</v>
      </c>
      <c r="JO6" s="68" t="s">
        <v>181</v>
      </c>
      <c r="JR6" s="68" t="s">
        <v>192</v>
      </c>
      <c r="JS6" s="68" t="s">
        <v>182</v>
      </c>
      <c r="JT6" s="68" t="s">
        <v>186</v>
      </c>
      <c r="JU6" s="68" t="s">
        <v>184</v>
      </c>
      <c r="JV6" s="68" t="s">
        <v>188</v>
      </c>
      <c r="JX6" s="68" t="s">
        <v>248</v>
      </c>
      <c r="JY6" s="68" t="s">
        <v>262</v>
      </c>
      <c r="JZ6" s="68" t="s">
        <v>185</v>
      </c>
      <c r="KA6" s="68" t="s">
        <v>183</v>
      </c>
      <c r="KB6" s="68" t="s">
        <v>181</v>
      </c>
      <c r="KD6" s="68" t="s">
        <v>192</v>
      </c>
      <c r="KE6" s="68" t="s">
        <v>182</v>
      </c>
      <c r="KF6" s="68" t="s">
        <v>186</v>
      </c>
      <c r="KG6" s="68" t="s">
        <v>184</v>
      </c>
      <c r="KH6" s="68" t="s">
        <v>188</v>
      </c>
      <c r="KJ6" s="68" t="s">
        <v>248</v>
      </c>
      <c r="KK6" s="68" t="s">
        <v>263</v>
      </c>
      <c r="KL6" s="68" t="s">
        <v>185</v>
      </c>
      <c r="KM6" s="68" t="s">
        <v>192</v>
      </c>
      <c r="KN6" s="68" t="s">
        <v>182</v>
      </c>
      <c r="KO6" s="68" t="s">
        <v>186</v>
      </c>
      <c r="KP6" s="68" t="s">
        <v>184</v>
      </c>
      <c r="KQ6" s="68" t="s">
        <v>248</v>
      </c>
      <c r="KR6" s="68" t="s">
        <v>264</v>
      </c>
      <c r="KV6" s="68" t="s">
        <v>185</v>
      </c>
      <c r="KW6" s="68" t="s">
        <v>183</v>
      </c>
      <c r="KX6" s="68" t="s">
        <v>181</v>
      </c>
      <c r="KY6" s="68" t="s">
        <v>192</v>
      </c>
      <c r="LB6" s="68" t="s">
        <v>182</v>
      </c>
      <c r="LC6" s="68" t="s">
        <v>186</v>
      </c>
      <c r="LD6" s="68" t="s">
        <v>184</v>
      </c>
      <c r="LE6" s="68" t="s">
        <v>248</v>
      </c>
      <c r="LF6" s="68" t="s">
        <v>265</v>
      </c>
      <c r="LH6" s="68" t="s">
        <v>185</v>
      </c>
      <c r="LI6" s="68" t="s">
        <v>181</v>
      </c>
      <c r="LJ6" s="68" t="s">
        <v>192</v>
      </c>
      <c r="LK6" s="68" t="s">
        <v>182</v>
      </c>
      <c r="LM6" s="68" t="s">
        <v>186</v>
      </c>
      <c r="LN6" s="68" t="s">
        <v>184</v>
      </c>
      <c r="LO6" s="68" t="s">
        <v>248</v>
      </c>
      <c r="LP6" s="68" t="s">
        <v>266</v>
      </c>
      <c r="LR6" s="68" t="s">
        <v>185</v>
      </c>
      <c r="LT6" s="68" t="s">
        <v>183</v>
      </c>
      <c r="LU6" s="68" t="s">
        <v>181</v>
      </c>
      <c r="LV6" s="68" t="s">
        <v>192</v>
      </c>
      <c r="LW6" s="68" t="s">
        <v>182</v>
      </c>
      <c r="LZ6" s="68" t="s">
        <v>186</v>
      </c>
      <c r="MA6" s="68" t="s">
        <v>184</v>
      </c>
      <c r="MB6" s="68" t="s">
        <v>248</v>
      </c>
      <c r="MD6" s="68" t="s">
        <v>267</v>
      </c>
      <c r="MF6" s="68" t="s">
        <v>185</v>
      </c>
      <c r="MG6" s="68" t="s">
        <v>183</v>
      </c>
      <c r="MH6" s="68" t="s">
        <v>181</v>
      </c>
      <c r="MI6" s="68" t="s">
        <v>192</v>
      </c>
      <c r="ML6" s="68" t="s">
        <v>182</v>
      </c>
      <c r="MM6" s="68" t="s">
        <v>186</v>
      </c>
      <c r="MN6" s="68" t="s">
        <v>184</v>
      </c>
      <c r="MO6" s="68" t="s">
        <v>248</v>
      </c>
      <c r="MQ6" s="68" t="s">
        <v>253</v>
      </c>
      <c r="MS6" s="68" t="s">
        <v>186</v>
      </c>
      <c r="MT6" s="68" t="s">
        <v>184</v>
      </c>
      <c r="MX6" s="62"/>
      <c r="MY6" s="62"/>
      <c r="MZ6" s="62"/>
      <c r="NH6"/>
      <c r="NI6"/>
      <c r="NJ6"/>
      <c r="NK6"/>
      <c r="NL6"/>
      <c r="NM6" s="173"/>
      <c r="NN6" s="174"/>
      <c r="NO6" s="175"/>
      <c r="NP6" s="175"/>
      <c r="NQ6" s="175"/>
      <c r="NR6" s="175"/>
    </row>
    <row r="7" spans="1:437" x14ac:dyDescent="0.2">
      <c r="A7" s="206" t="s">
        <v>150</v>
      </c>
      <c r="B7" s="231" t="s">
        <v>268</v>
      </c>
      <c r="C7" s="232"/>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3"/>
      <c r="NN7" s="207"/>
      <c r="NO7" s="207"/>
      <c r="NP7" s="207"/>
      <c r="NQ7" s="207"/>
      <c r="NR7" s="227"/>
    </row>
    <row r="8" spans="1:437" ht="25.5" customHeight="1" x14ac:dyDescent="0.2">
      <c r="A8" s="206"/>
      <c r="B8" s="237" t="s">
        <v>215</v>
      </c>
      <c r="C8" s="235"/>
      <c r="D8" s="235"/>
      <c r="E8" s="238"/>
      <c r="F8" s="234" t="s">
        <v>216</v>
      </c>
      <c r="G8" s="235"/>
      <c r="H8" s="235"/>
      <c r="I8" s="235"/>
      <c r="J8" s="235"/>
      <c r="K8" s="235"/>
      <c r="L8" s="235"/>
      <c r="M8" s="235"/>
      <c r="N8" s="235"/>
      <c r="O8" s="235"/>
      <c r="P8" s="235"/>
      <c r="Q8" s="238"/>
      <c r="R8" s="234" t="s">
        <v>217</v>
      </c>
      <c r="S8" s="235"/>
      <c r="T8" s="235"/>
      <c r="U8" s="235"/>
      <c r="V8" s="235"/>
      <c r="W8" s="238"/>
      <c r="X8" s="234" t="s">
        <v>269</v>
      </c>
      <c r="Y8" s="235"/>
      <c r="Z8" s="235"/>
      <c r="AA8" s="235"/>
      <c r="AB8" s="235"/>
      <c r="AC8" s="235"/>
      <c r="AD8" s="235"/>
      <c r="AE8" s="235"/>
      <c r="AF8" s="235"/>
      <c r="AG8" s="235"/>
      <c r="AH8" s="235"/>
      <c r="AI8" s="238"/>
      <c r="AJ8" s="234" t="s">
        <v>270</v>
      </c>
      <c r="AK8" s="235"/>
      <c r="AL8" s="235"/>
      <c r="AM8" s="235"/>
      <c r="AN8" s="235"/>
      <c r="AO8" s="235"/>
      <c r="AP8" s="235"/>
      <c r="AQ8" s="235"/>
      <c r="AR8" s="235"/>
      <c r="AS8" s="235"/>
      <c r="AT8" s="235"/>
      <c r="AU8" s="235"/>
      <c r="AV8" s="235"/>
      <c r="AW8" s="235"/>
      <c r="AX8" s="238"/>
      <c r="AY8" s="234" t="s">
        <v>220</v>
      </c>
      <c r="AZ8" s="235"/>
      <c r="BA8" s="235"/>
      <c r="BB8" s="235"/>
      <c r="BC8" s="235"/>
      <c r="BD8" s="235"/>
      <c r="BE8" s="235"/>
      <c r="BF8" s="235"/>
      <c r="BG8" s="235"/>
      <c r="BH8" s="235"/>
      <c r="BI8" s="238"/>
      <c r="BJ8" s="234" t="s">
        <v>271</v>
      </c>
      <c r="BK8" s="235"/>
      <c r="BL8" s="235"/>
      <c r="BM8" s="235"/>
      <c r="BN8" s="235"/>
      <c r="BO8" s="235"/>
      <c r="BP8" s="235"/>
      <c r="BQ8" s="235"/>
      <c r="BR8" s="235"/>
      <c r="BS8" s="235"/>
      <c r="BT8" s="238"/>
      <c r="BU8" s="234" t="s">
        <v>222</v>
      </c>
      <c r="BV8" s="235"/>
      <c r="BW8" s="235"/>
      <c r="BX8" s="235"/>
      <c r="BY8" s="235"/>
      <c r="BZ8" s="235"/>
      <c r="CA8" s="235"/>
      <c r="CB8" s="235"/>
      <c r="CC8" s="235"/>
      <c r="CD8" s="235"/>
      <c r="CE8" s="235"/>
      <c r="CF8" s="238"/>
      <c r="CG8" s="234" t="s">
        <v>272</v>
      </c>
      <c r="CH8" s="235"/>
      <c r="CI8" s="235"/>
      <c r="CJ8" s="235"/>
      <c r="CK8" s="235"/>
      <c r="CL8" s="235"/>
      <c r="CM8" s="235"/>
      <c r="CN8" s="235"/>
      <c r="CO8" s="235"/>
      <c r="CP8" s="235"/>
      <c r="CQ8" s="235"/>
      <c r="CR8" s="236"/>
      <c r="CS8" s="235" t="s">
        <v>224</v>
      </c>
      <c r="CT8" s="235"/>
      <c r="CU8" s="235"/>
      <c r="CV8" s="235"/>
      <c r="CW8" s="235"/>
      <c r="CX8" s="235"/>
      <c r="CY8" s="235"/>
      <c r="CZ8" s="235"/>
      <c r="DA8" s="235"/>
      <c r="DB8" s="235"/>
      <c r="DC8" s="235"/>
      <c r="DD8" s="236"/>
      <c r="DE8" s="237" t="s">
        <v>225</v>
      </c>
      <c r="DF8" s="235"/>
      <c r="DG8" s="235"/>
      <c r="DH8" s="235"/>
      <c r="DI8" s="235"/>
      <c r="DJ8" s="235"/>
      <c r="DK8" s="235"/>
      <c r="DL8" s="235"/>
      <c r="DM8" s="235"/>
      <c r="DN8" s="235"/>
      <c r="DO8" s="235"/>
      <c r="DP8" s="236"/>
      <c r="DQ8" s="228" t="s">
        <v>226</v>
      </c>
      <c r="DR8" s="229"/>
      <c r="DS8" s="229"/>
      <c r="DT8" s="229"/>
      <c r="DU8" s="229"/>
      <c r="DV8" s="229"/>
      <c r="DW8" s="229"/>
      <c r="DX8" s="229"/>
      <c r="DY8" s="229"/>
      <c r="DZ8" s="229"/>
      <c r="EA8" s="229"/>
      <c r="EB8" s="230"/>
      <c r="EC8" s="228" t="s">
        <v>227</v>
      </c>
      <c r="ED8" s="229"/>
      <c r="EE8" s="229"/>
      <c r="EF8" s="229"/>
      <c r="EG8" s="229"/>
      <c r="EH8" s="229"/>
      <c r="EI8" s="229"/>
      <c r="EJ8" s="229"/>
      <c r="EK8" s="229"/>
      <c r="EL8" s="229"/>
      <c r="EM8" s="229"/>
      <c r="EN8" s="230"/>
      <c r="EO8" s="228" t="s">
        <v>228</v>
      </c>
      <c r="EP8" s="229"/>
      <c r="EQ8" s="229"/>
      <c r="ER8" s="229"/>
      <c r="ES8" s="229"/>
      <c r="ET8" s="229"/>
      <c r="EU8" s="229"/>
      <c r="EV8" s="229"/>
      <c r="EW8" s="229"/>
      <c r="EX8" s="229"/>
      <c r="EY8" s="229"/>
      <c r="EZ8" s="230"/>
      <c r="FA8" s="228" t="s">
        <v>273</v>
      </c>
      <c r="FB8" s="229"/>
      <c r="FC8" s="229"/>
      <c r="FD8" s="229"/>
      <c r="FE8" s="229"/>
      <c r="FF8" s="229"/>
      <c r="FG8" s="229"/>
      <c r="FH8" s="229"/>
      <c r="FI8" s="229"/>
      <c r="FJ8" s="229"/>
      <c r="FK8" s="229"/>
      <c r="FL8" s="229"/>
      <c r="FM8" s="230"/>
      <c r="FN8" s="228" t="s">
        <v>274</v>
      </c>
      <c r="FO8" s="229"/>
      <c r="FP8" s="229"/>
      <c r="FQ8" s="229"/>
      <c r="FR8" s="229"/>
      <c r="FS8" s="229"/>
      <c r="FT8" s="229"/>
      <c r="FU8" s="229"/>
      <c r="FV8" s="229"/>
      <c r="FW8" s="229"/>
      <c r="FX8" s="229"/>
      <c r="FY8" s="230"/>
      <c r="FZ8" s="228" t="s">
        <v>275</v>
      </c>
      <c r="GA8" s="229"/>
      <c r="GB8" s="229"/>
      <c r="GC8" s="229"/>
      <c r="GD8" s="229"/>
      <c r="GE8" s="229"/>
      <c r="GF8" s="229"/>
      <c r="GG8" s="229"/>
      <c r="GH8" s="229"/>
      <c r="GI8" s="229"/>
      <c r="GJ8" s="229"/>
      <c r="GK8" s="230"/>
      <c r="GL8" s="228" t="s">
        <v>231</v>
      </c>
      <c r="GM8" s="229"/>
      <c r="GN8" s="229"/>
      <c r="GO8" s="229"/>
      <c r="GP8" s="229"/>
      <c r="GQ8" s="229"/>
      <c r="GR8" s="229"/>
      <c r="GS8" s="229"/>
      <c r="GT8" s="229"/>
      <c r="GU8" s="229"/>
      <c r="GV8" s="229"/>
      <c r="GW8" s="229"/>
      <c r="GX8" s="230"/>
      <c r="GY8" s="228" t="s">
        <v>232</v>
      </c>
      <c r="GZ8" s="229"/>
      <c r="HA8" s="229"/>
      <c r="HB8" s="229"/>
      <c r="HC8" s="229"/>
      <c r="HD8" s="229"/>
      <c r="HE8" s="229"/>
      <c r="HF8" s="229"/>
      <c r="HG8" s="229"/>
      <c r="HH8" s="229"/>
      <c r="HI8" s="229"/>
      <c r="HJ8" s="230"/>
      <c r="HK8" s="228" t="s">
        <v>233</v>
      </c>
      <c r="HL8" s="229"/>
      <c r="HM8" s="229"/>
      <c r="HN8" s="229"/>
      <c r="HO8" s="229"/>
      <c r="HP8" s="229"/>
      <c r="HQ8" s="229"/>
      <c r="HR8" s="229"/>
      <c r="HS8" s="229"/>
      <c r="HT8" s="229"/>
      <c r="HU8" s="229"/>
      <c r="HV8" s="229"/>
      <c r="HW8" s="230"/>
      <c r="HX8" s="228" t="s">
        <v>234</v>
      </c>
      <c r="HY8" s="229"/>
      <c r="HZ8" s="229"/>
      <c r="IA8" s="229"/>
      <c r="IB8" s="229"/>
      <c r="IC8" s="229"/>
      <c r="ID8" s="229"/>
      <c r="IE8" s="229"/>
      <c r="IF8" s="229"/>
      <c r="IG8" s="229"/>
      <c r="IH8" s="229"/>
      <c r="II8" s="230"/>
      <c r="IJ8" s="228" t="s">
        <v>235</v>
      </c>
      <c r="IK8" s="229"/>
      <c r="IL8" s="229"/>
      <c r="IM8" s="229"/>
      <c r="IN8" s="229"/>
      <c r="IO8" s="229"/>
      <c r="IP8" s="229"/>
      <c r="IQ8" s="229"/>
      <c r="IR8" s="229"/>
      <c r="IS8" s="229"/>
      <c r="IT8" s="229"/>
      <c r="IU8" s="230"/>
      <c r="IV8" s="228" t="s">
        <v>236</v>
      </c>
      <c r="IW8" s="229"/>
      <c r="IX8" s="229"/>
      <c r="IY8" s="229"/>
      <c r="IZ8" s="229"/>
      <c r="JA8" s="229"/>
      <c r="JB8" s="229"/>
      <c r="JC8" s="229"/>
      <c r="JD8" s="229"/>
      <c r="JE8" s="229"/>
      <c r="JF8" s="229"/>
      <c r="JG8" s="230"/>
      <c r="JH8" s="228" t="s">
        <v>237</v>
      </c>
      <c r="JI8" s="229"/>
      <c r="JJ8" s="229"/>
      <c r="JK8" s="229"/>
      <c r="JL8" s="229"/>
      <c r="JM8" s="229"/>
      <c r="JN8" s="229"/>
      <c r="JO8" s="229"/>
      <c r="JP8" s="229"/>
      <c r="JQ8" s="229"/>
      <c r="JR8" s="229"/>
      <c r="JS8" s="230"/>
      <c r="JT8" s="228" t="s">
        <v>276</v>
      </c>
      <c r="JU8" s="229"/>
      <c r="JV8" s="229"/>
      <c r="JW8" s="229"/>
      <c r="JX8" s="229"/>
      <c r="JY8" s="229"/>
      <c r="JZ8" s="229"/>
      <c r="KA8" s="229"/>
      <c r="KB8" s="229"/>
      <c r="KC8" s="229"/>
      <c r="KD8" s="229"/>
      <c r="KE8" s="230"/>
      <c r="KF8" s="228" t="s">
        <v>239</v>
      </c>
      <c r="KG8" s="229"/>
      <c r="KH8" s="229"/>
      <c r="KI8" s="229"/>
      <c r="KJ8" s="229"/>
      <c r="KK8" s="229"/>
      <c r="KL8" s="229"/>
      <c r="KM8" s="229"/>
      <c r="KN8" s="229"/>
      <c r="KO8" s="229"/>
      <c r="KP8" s="229"/>
      <c r="KQ8" s="230"/>
      <c r="KR8" s="228" t="s">
        <v>240</v>
      </c>
      <c r="KS8" s="229"/>
      <c r="KT8" s="229"/>
      <c r="KU8" s="229"/>
      <c r="KV8" s="229"/>
      <c r="KW8" s="229"/>
      <c r="KX8" s="229"/>
      <c r="KY8" s="229"/>
      <c r="KZ8" s="229"/>
      <c r="LA8" s="229"/>
      <c r="LB8" s="229"/>
      <c r="LC8" s="230"/>
      <c r="LD8" s="228" t="s">
        <v>241</v>
      </c>
      <c r="LE8" s="229"/>
      <c r="LF8" s="229"/>
      <c r="LG8" s="229"/>
      <c r="LH8" s="229"/>
      <c r="LI8" s="229"/>
      <c r="LJ8" s="229"/>
      <c r="LK8" s="229"/>
      <c r="LL8" s="229"/>
      <c r="LM8" s="229"/>
      <c r="LN8" s="229"/>
      <c r="LO8" s="230"/>
      <c r="LP8" s="228" t="s">
        <v>242</v>
      </c>
      <c r="LQ8" s="229"/>
      <c r="LR8" s="229"/>
      <c r="LS8" s="229"/>
      <c r="LT8" s="229"/>
      <c r="LU8" s="229"/>
      <c r="LV8" s="229"/>
      <c r="LW8" s="229"/>
      <c r="LX8" s="229"/>
      <c r="LY8" s="229"/>
      <c r="LZ8" s="229"/>
      <c r="MA8" s="230"/>
      <c r="MB8" s="228" t="s">
        <v>243</v>
      </c>
      <c r="MC8" s="229"/>
      <c r="MD8" s="229"/>
      <c r="ME8" s="229"/>
      <c r="MF8" s="229"/>
      <c r="MG8" s="229"/>
      <c r="MH8" s="229"/>
      <c r="MI8" s="229"/>
      <c r="MJ8" s="229"/>
      <c r="MK8" s="229"/>
      <c r="ML8" s="229"/>
      <c r="MM8" s="229"/>
      <c r="MN8" s="230"/>
      <c r="MO8" s="228" t="s">
        <v>244</v>
      </c>
      <c r="MP8" s="229"/>
      <c r="MQ8" s="229"/>
      <c r="MR8" s="229"/>
      <c r="MS8" s="229"/>
      <c r="MT8" s="229"/>
      <c r="MU8" s="229"/>
      <c r="MV8" s="229"/>
      <c r="MW8" s="229"/>
      <c r="MX8" s="229"/>
      <c r="MY8" s="229"/>
      <c r="MZ8" s="229"/>
      <c r="NA8" s="230"/>
      <c r="NB8" s="228" t="s">
        <v>245</v>
      </c>
      <c r="NC8" s="229"/>
      <c r="ND8" s="229"/>
      <c r="NE8" s="229"/>
      <c r="NF8" s="229"/>
      <c r="NG8" s="229"/>
      <c r="NH8" s="229"/>
      <c r="NI8" s="229"/>
      <c r="NJ8" s="229"/>
      <c r="NK8" s="229"/>
      <c r="NL8" s="229"/>
      <c r="NM8" s="230"/>
      <c r="NN8" s="171" t="s">
        <v>212</v>
      </c>
      <c r="NO8" s="82" t="s">
        <v>198</v>
      </c>
      <c r="NP8" s="82" t="s">
        <v>293</v>
      </c>
      <c r="NQ8" s="82" t="s">
        <v>213</v>
      </c>
      <c r="NR8" s="167" t="s">
        <v>141</v>
      </c>
    </row>
    <row r="9" spans="1:437" x14ac:dyDescent="0.2">
      <c r="A9" s="206"/>
      <c r="B9" s="166" t="s">
        <v>208</v>
      </c>
      <c r="C9" s="69" t="s">
        <v>277</v>
      </c>
      <c r="D9" s="69" t="s">
        <v>211</v>
      </c>
      <c r="E9" s="123" t="s">
        <v>141</v>
      </c>
      <c r="F9" s="166" t="s">
        <v>278</v>
      </c>
      <c r="G9" s="69" t="s">
        <v>279</v>
      </c>
      <c r="H9" s="69" t="s">
        <v>280</v>
      </c>
      <c r="I9" s="69" t="s">
        <v>299</v>
      </c>
      <c r="J9" s="69" t="s">
        <v>281</v>
      </c>
      <c r="K9" s="69" t="s">
        <v>282</v>
      </c>
      <c r="L9" s="69" t="s">
        <v>208</v>
      </c>
      <c r="M9" s="69" t="s">
        <v>277</v>
      </c>
      <c r="N9" s="69" t="s">
        <v>210</v>
      </c>
      <c r="O9" s="69" t="s">
        <v>283</v>
      </c>
      <c r="P9" s="69" t="s">
        <v>211</v>
      </c>
      <c r="Q9" s="123" t="s">
        <v>141</v>
      </c>
      <c r="R9" s="166" t="s">
        <v>279</v>
      </c>
      <c r="S9" s="69" t="s">
        <v>282</v>
      </c>
      <c r="T9" s="69" t="s">
        <v>208</v>
      </c>
      <c r="U9" s="69" t="s">
        <v>277</v>
      </c>
      <c r="V9" s="69" t="s">
        <v>211</v>
      </c>
      <c r="W9" s="123" t="s">
        <v>141</v>
      </c>
      <c r="X9" s="166" t="s">
        <v>278</v>
      </c>
      <c r="Y9" s="69" t="s">
        <v>279</v>
      </c>
      <c r="Z9" s="69" t="s">
        <v>280</v>
      </c>
      <c r="AA9" s="69" t="s">
        <v>299</v>
      </c>
      <c r="AB9" s="69" t="s">
        <v>281</v>
      </c>
      <c r="AC9" s="69" t="s">
        <v>282</v>
      </c>
      <c r="AD9" s="69" t="s">
        <v>208</v>
      </c>
      <c r="AE9" s="69" t="s">
        <v>277</v>
      </c>
      <c r="AF9" s="69" t="s">
        <v>210</v>
      </c>
      <c r="AG9" s="69" t="s">
        <v>283</v>
      </c>
      <c r="AH9" s="69" t="s">
        <v>211</v>
      </c>
      <c r="AI9" s="123" t="s">
        <v>141</v>
      </c>
      <c r="AJ9" s="166" t="s">
        <v>278</v>
      </c>
      <c r="AK9" s="69" t="s">
        <v>279</v>
      </c>
      <c r="AL9" s="69" t="s">
        <v>280</v>
      </c>
      <c r="AM9" s="69" t="s">
        <v>299</v>
      </c>
      <c r="AN9" s="69" t="s">
        <v>281</v>
      </c>
      <c r="AO9" s="69" t="s">
        <v>282</v>
      </c>
      <c r="AP9" s="69" t="s">
        <v>208</v>
      </c>
      <c r="AQ9" s="69" t="s">
        <v>277</v>
      </c>
      <c r="AR9" s="69" t="s">
        <v>284</v>
      </c>
      <c r="AS9" s="69" t="s">
        <v>283</v>
      </c>
      <c r="AT9" s="69" t="s">
        <v>211</v>
      </c>
      <c r="AU9" s="69" t="s">
        <v>285</v>
      </c>
      <c r="AV9" s="69" t="s">
        <v>286</v>
      </c>
      <c r="AW9" s="69" t="s">
        <v>287</v>
      </c>
      <c r="AX9" s="123" t="s">
        <v>141</v>
      </c>
      <c r="AY9" s="166" t="s">
        <v>278</v>
      </c>
      <c r="AZ9" s="69" t="s">
        <v>279</v>
      </c>
      <c r="BA9" s="69" t="s">
        <v>280</v>
      </c>
      <c r="BB9" s="69" t="s">
        <v>299</v>
      </c>
      <c r="BC9" s="69" t="s">
        <v>281</v>
      </c>
      <c r="BD9" s="69" t="s">
        <v>282</v>
      </c>
      <c r="BE9" s="69" t="s">
        <v>208</v>
      </c>
      <c r="BF9" s="69" t="s">
        <v>277</v>
      </c>
      <c r="BG9" s="69" t="s">
        <v>211</v>
      </c>
      <c r="BH9" s="69" t="s">
        <v>285</v>
      </c>
      <c r="BI9" s="123" t="s">
        <v>141</v>
      </c>
      <c r="BJ9" s="166" t="s">
        <v>278</v>
      </c>
      <c r="BK9" s="69" t="s">
        <v>279</v>
      </c>
      <c r="BL9" s="69" t="s">
        <v>280</v>
      </c>
      <c r="BM9" s="69" t="s">
        <v>299</v>
      </c>
      <c r="BN9" s="69" t="s">
        <v>281</v>
      </c>
      <c r="BO9" s="69" t="s">
        <v>282</v>
      </c>
      <c r="BP9" s="69" t="s">
        <v>208</v>
      </c>
      <c r="BQ9" s="69" t="s">
        <v>277</v>
      </c>
      <c r="BR9" s="69" t="s">
        <v>210</v>
      </c>
      <c r="BS9" s="69" t="s">
        <v>211</v>
      </c>
      <c r="BT9" s="123" t="s">
        <v>141</v>
      </c>
      <c r="BU9" s="166" t="s">
        <v>278</v>
      </c>
      <c r="BV9" s="69" t="s">
        <v>279</v>
      </c>
      <c r="BW9" s="69" t="s">
        <v>280</v>
      </c>
      <c r="BX9" s="69" t="s">
        <v>299</v>
      </c>
      <c r="BY9" s="69" t="s">
        <v>281</v>
      </c>
      <c r="BZ9" s="69" t="s">
        <v>282</v>
      </c>
      <c r="CA9" s="69" t="s">
        <v>208</v>
      </c>
      <c r="CB9" s="69" t="s">
        <v>277</v>
      </c>
      <c r="CC9" s="69" t="s">
        <v>210</v>
      </c>
      <c r="CD9" s="69" t="s">
        <v>283</v>
      </c>
      <c r="CE9" s="69" t="s">
        <v>211</v>
      </c>
      <c r="CF9" s="123" t="s">
        <v>141</v>
      </c>
      <c r="CG9" s="166" t="s">
        <v>288</v>
      </c>
      <c r="CH9" s="69" t="s">
        <v>279</v>
      </c>
      <c r="CI9" s="69" t="s">
        <v>280</v>
      </c>
      <c r="CJ9" s="69" t="s">
        <v>299</v>
      </c>
      <c r="CK9" s="69" t="s">
        <v>281</v>
      </c>
      <c r="CL9" s="69" t="s">
        <v>282</v>
      </c>
      <c r="CM9" s="69" t="s">
        <v>208</v>
      </c>
      <c r="CN9" s="69" t="s">
        <v>277</v>
      </c>
      <c r="CO9" s="69" t="s">
        <v>210</v>
      </c>
      <c r="CP9" s="69" t="s">
        <v>283</v>
      </c>
      <c r="CQ9" s="69" t="s">
        <v>211</v>
      </c>
      <c r="CR9" s="123" t="s">
        <v>141</v>
      </c>
      <c r="CS9" s="166" t="s">
        <v>278</v>
      </c>
      <c r="CT9" s="69" t="s">
        <v>279</v>
      </c>
      <c r="CU9" s="69" t="s">
        <v>280</v>
      </c>
      <c r="CV9" s="69" t="s">
        <v>299</v>
      </c>
      <c r="CW9" s="69" t="s">
        <v>281</v>
      </c>
      <c r="CX9" s="69" t="s">
        <v>282</v>
      </c>
      <c r="CY9" s="69" t="s">
        <v>208</v>
      </c>
      <c r="CZ9" s="69" t="s">
        <v>277</v>
      </c>
      <c r="DA9" s="69" t="s">
        <v>284</v>
      </c>
      <c r="DB9" s="69" t="s">
        <v>283</v>
      </c>
      <c r="DC9" s="69" t="s">
        <v>211</v>
      </c>
      <c r="DD9" s="169" t="s">
        <v>141</v>
      </c>
      <c r="DE9" s="69" t="s">
        <v>278</v>
      </c>
      <c r="DF9" s="69" t="s">
        <v>279</v>
      </c>
      <c r="DG9" s="69" t="s">
        <v>280</v>
      </c>
      <c r="DH9" s="69" t="s">
        <v>299</v>
      </c>
      <c r="DI9" s="69" t="s">
        <v>281</v>
      </c>
      <c r="DJ9" s="69" t="s">
        <v>282</v>
      </c>
      <c r="DK9" s="69" t="s">
        <v>208</v>
      </c>
      <c r="DL9" s="69" t="s">
        <v>277</v>
      </c>
      <c r="DM9" s="69" t="s">
        <v>210</v>
      </c>
      <c r="DN9" s="69" t="s">
        <v>283</v>
      </c>
      <c r="DO9" s="69" t="s">
        <v>211</v>
      </c>
      <c r="DP9" s="123" t="s">
        <v>141</v>
      </c>
      <c r="DQ9" s="166" t="s">
        <v>278</v>
      </c>
      <c r="DR9" s="69" t="s">
        <v>279</v>
      </c>
      <c r="DS9" s="69" t="s">
        <v>280</v>
      </c>
      <c r="DT9" s="69" t="s">
        <v>299</v>
      </c>
      <c r="DU9" s="69" t="s">
        <v>281</v>
      </c>
      <c r="DV9" s="69" t="s">
        <v>282</v>
      </c>
      <c r="DW9" s="69" t="s">
        <v>208</v>
      </c>
      <c r="DX9" s="69" t="s">
        <v>277</v>
      </c>
      <c r="DY9" s="69" t="s">
        <v>210</v>
      </c>
      <c r="DZ9" s="69" t="s">
        <v>283</v>
      </c>
      <c r="EA9" s="69" t="s">
        <v>211</v>
      </c>
      <c r="EB9" s="123" t="s">
        <v>141</v>
      </c>
      <c r="EC9" s="166" t="s">
        <v>278</v>
      </c>
      <c r="ED9" s="69" t="s">
        <v>279</v>
      </c>
      <c r="EE9" s="69" t="s">
        <v>280</v>
      </c>
      <c r="EF9" s="69" t="s">
        <v>299</v>
      </c>
      <c r="EG9" s="69" t="s">
        <v>281</v>
      </c>
      <c r="EH9" s="69" t="s">
        <v>282</v>
      </c>
      <c r="EI9" s="69" t="s">
        <v>208</v>
      </c>
      <c r="EJ9" s="69" t="s">
        <v>277</v>
      </c>
      <c r="EK9" s="69" t="s">
        <v>210</v>
      </c>
      <c r="EL9" s="69" t="s">
        <v>283</v>
      </c>
      <c r="EM9" s="69" t="s">
        <v>211</v>
      </c>
      <c r="EN9" s="123" t="s">
        <v>141</v>
      </c>
      <c r="EO9" s="69" t="s">
        <v>288</v>
      </c>
      <c r="EP9" s="69" t="s">
        <v>279</v>
      </c>
      <c r="EQ9" s="69" t="s">
        <v>280</v>
      </c>
      <c r="ER9" s="69" t="s">
        <v>299</v>
      </c>
      <c r="ES9" s="69" t="s">
        <v>281</v>
      </c>
      <c r="ET9" s="69" t="s">
        <v>282</v>
      </c>
      <c r="EU9" s="69" t="s">
        <v>208</v>
      </c>
      <c r="EV9" s="69" t="s">
        <v>277</v>
      </c>
      <c r="EW9" s="69" t="s">
        <v>210</v>
      </c>
      <c r="EX9" s="69" t="s">
        <v>283</v>
      </c>
      <c r="EY9" s="69" t="s">
        <v>211</v>
      </c>
      <c r="EZ9" s="123" t="s">
        <v>141</v>
      </c>
      <c r="FA9" s="166" t="s">
        <v>278</v>
      </c>
      <c r="FB9" s="69" t="s">
        <v>279</v>
      </c>
      <c r="FC9" s="69" t="s">
        <v>280</v>
      </c>
      <c r="FD9" s="69" t="s">
        <v>299</v>
      </c>
      <c r="FE9" s="69" t="s">
        <v>281</v>
      </c>
      <c r="FF9" s="69" t="s">
        <v>282</v>
      </c>
      <c r="FG9" s="69" t="s">
        <v>208</v>
      </c>
      <c r="FH9" s="69" t="s">
        <v>277</v>
      </c>
      <c r="FI9" s="69" t="s">
        <v>284</v>
      </c>
      <c r="FJ9" s="69" t="s">
        <v>283</v>
      </c>
      <c r="FK9" s="69" t="s">
        <v>211</v>
      </c>
      <c r="FL9" s="69" t="s">
        <v>285</v>
      </c>
      <c r="FM9" s="123" t="s">
        <v>141</v>
      </c>
      <c r="FN9" s="69" t="s">
        <v>278</v>
      </c>
      <c r="FO9" s="69" t="s">
        <v>279</v>
      </c>
      <c r="FP9" s="69" t="s">
        <v>280</v>
      </c>
      <c r="FQ9" s="69" t="s">
        <v>299</v>
      </c>
      <c r="FR9" s="69" t="s">
        <v>300</v>
      </c>
      <c r="FS9" s="69" t="s">
        <v>282</v>
      </c>
      <c r="FT9" s="69" t="s">
        <v>208</v>
      </c>
      <c r="FU9" s="69" t="s">
        <v>277</v>
      </c>
      <c r="FV9" s="69" t="s">
        <v>210</v>
      </c>
      <c r="FW9" s="69" t="s">
        <v>283</v>
      </c>
      <c r="FX9" s="69" t="s">
        <v>211</v>
      </c>
      <c r="FY9" s="169" t="s">
        <v>141</v>
      </c>
      <c r="FZ9" s="69" t="s">
        <v>278</v>
      </c>
      <c r="GA9" s="69" t="s">
        <v>279</v>
      </c>
      <c r="GB9" s="69" t="s">
        <v>280</v>
      </c>
      <c r="GC9" s="69" t="s">
        <v>299</v>
      </c>
      <c r="GD9" s="69" t="s">
        <v>281</v>
      </c>
      <c r="GE9" s="69" t="s">
        <v>282</v>
      </c>
      <c r="GF9" s="69" t="s">
        <v>208</v>
      </c>
      <c r="GG9" s="69" t="s">
        <v>277</v>
      </c>
      <c r="GH9" s="69" t="s">
        <v>210</v>
      </c>
      <c r="GI9" s="69" t="s">
        <v>283</v>
      </c>
      <c r="GJ9" s="69" t="s">
        <v>211</v>
      </c>
      <c r="GK9" s="123" t="s">
        <v>141</v>
      </c>
      <c r="GL9" s="166" t="s">
        <v>278</v>
      </c>
      <c r="GM9" s="69" t="s">
        <v>279</v>
      </c>
      <c r="GN9" s="69" t="s">
        <v>280</v>
      </c>
      <c r="GO9" s="69" t="s">
        <v>299</v>
      </c>
      <c r="GP9" s="69" t="s">
        <v>281</v>
      </c>
      <c r="GQ9" s="69" t="s">
        <v>282</v>
      </c>
      <c r="GR9" s="69" t="s">
        <v>208</v>
      </c>
      <c r="GS9" s="69" t="s">
        <v>277</v>
      </c>
      <c r="GT9" s="69" t="s">
        <v>210</v>
      </c>
      <c r="GU9" s="69" t="s">
        <v>283</v>
      </c>
      <c r="GV9" s="69" t="s">
        <v>211</v>
      </c>
      <c r="GW9" s="69" t="s">
        <v>281</v>
      </c>
      <c r="GX9" s="123" t="s">
        <v>141</v>
      </c>
      <c r="GY9" s="69" t="s">
        <v>288</v>
      </c>
      <c r="GZ9" s="69" t="s">
        <v>279</v>
      </c>
      <c r="HA9" s="69" t="s">
        <v>280</v>
      </c>
      <c r="HB9" s="69" t="s">
        <v>299</v>
      </c>
      <c r="HC9" s="69" t="s">
        <v>281</v>
      </c>
      <c r="HD9" s="69" t="s">
        <v>282</v>
      </c>
      <c r="HE9" s="69" t="s">
        <v>208</v>
      </c>
      <c r="HF9" s="69" t="s">
        <v>277</v>
      </c>
      <c r="HG9" s="69" t="s">
        <v>210</v>
      </c>
      <c r="HH9" s="69" t="s">
        <v>283</v>
      </c>
      <c r="HI9" s="69" t="s">
        <v>211</v>
      </c>
      <c r="HJ9" s="123" t="s">
        <v>141</v>
      </c>
      <c r="HK9" s="166" t="s">
        <v>278</v>
      </c>
      <c r="HL9" s="69" t="s">
        <v>279</v>
      </c>
      <c r="HM9" s="69" t="s">
        <v>280</v>
      </c>
      <c r="HN9" s="69" t="s">
        <v>299</v>
      </c>
      <c r="HO9" s="69" t="s">
        <v>281</v>
      </c>
      <c r="HP9" s="69" t="s">
        <v>282</v>
      </c>
      <c r="HQ9" s="69" t="s">
        <v>208</v>
      </c>
      <c r="HR9" s="69" t="s">
        <v>277</v>
      </c>
      <c r="HS9" s="69" t="s">
        <v>210</v>
      </c>
      <c r="HT9" s="69" t="s">
        <v>283</v>
      </c>
      <c r="HU9" s="69" t="s">
        <v>211</v>
      </c>
      <c r="HV9" s="69" t="s">
        <v>285</v>
      </c>
      <c r="HW9" s="123" t="s">
        <v>141</v>
      </c>
      <c r="HX9" s="166" t="s">
        <v>278</v>
      </c>
      <c r="HY9" s="69" t="s">
        <v>279</v>
      </c>
      <c r="HZ9" s="69" t="s">
        <v>280</v>
      </c>
      <c r="IA9" s="69" t="s">
        <v>299</v>
      </c>
      <c r="IB9" s="69" t="s">
        <v>281</v>
      </c>
      <c r="IC9" s="69" t="s">
        <v>282</v>
      </c>
      <c r="ID9" s="69" t="s">
        <v>208</v>
      </c>
      <c r="IE9" s="69" t="s">
        <v>277</v>
      </c>
      <c r="IF9" s="69" t="s">
        <v>284</v>
      </c>
      <c r="IG9" s="69" t="s">
        <v>283</v>
      </c>
      <c r="IH9" s="69" t="s">
        <v>211</v>
      </c>
      <c r="II9" s="123" t="s">
        <v>141</v>
      </c>
      <c r="IJ9" s="166" t="s">
        <v>278</v>
      </c>
      <c r="IK9" s="69" t="s">
        <v>279</v>
      </c>
      <c r="IL9" s="69" t="s">
        <v>280</v>
      </c>
      <c r="IM9" s="69" t="s">
        <v>299</v>
      </c>
      <c r="IN9" s="69" t="s">
        <v>281</v>
      </c>
      <c r="IO9" s="69" t="s">
        <v>282</v>
      </c>
      <c r="IP9" s="69" t="s">
        <v>208</v>
      </c>
      <c r="IQ9" s="69" t="s">
        <v>277</v>
      </c>
      <c r="IR9" s="69" t="s">
        <v>210</v>
      </c>
      <c r="IS9" s="69" t="s">
        <v>283</v>
      </c>
      <c r="IT9" s="69" t="s">
        <v>211</v>
      </c>
      <c r="IU9" s="123" t="s">
        <v>141</v>
      </c>
      <c r="IV9" s="166" t="s">
        <v>278</v>
      </c>
      <c r="IW9" s="69" t="s">
        <v>279</v>
      </c>
      <c r="IX9" s="69" t="s">
        <v>280</v>
      </c>
      <c r="IY9" s="69" t="s">
        <v>299</v>
      </c>
      <c r="IZ9" s="69" t="s">
        <v>281</v>
      </c>
      <c r="JA9" s="69" t="s">
        <v>282</v>
      </c>
      <c r="JB9" s="69" t="s">
        <v>208</v>
      </c>
      <c r="JC9" s="69" t="s">
        <v>277</v>
      </c>
      <c r="JD9" s="69" t="s">
        <v>210</v>
      </c>
      <c r="JE9" s="69" t="s">
        <v>283</v>
      </c>
      <c r="JF9" s="69" t="s">
        <v>211</v>
      </c>
      <c r="JG9" s="123" t="s">
        <v>141</v>
      </c>
      <c r="JH9" s="69" t="s">
        <v>278</v>
      </c>
      <c r="JI9" s="69" t="s">
        <v>279</v>
      </c>
      <c r="JJ9" s="69" t="s">
        <v>280</v>
      </c>
      <c r="JK9" s="69" t="s">
        <v>299</v>
      </c>
      <c r="JL9" s="69" t="s">
        <v>281</v>
      </c>
      <c r="JM9" s="69" t="s">
        <v>282</v>
      </c>
      <c r="JN9" s="69" t="s">
        <v>208</v>
      </c>
      <c r="JO9" s="69" t="s">
        <v>277</v>
      </c>
      <c r="JP9" s="69" t="s">
        <v>210</v>
      </c>
      <c r="JQ9" s="69" t="s">
        <v>283</v>
      </c>
      <c r="JR9" s="69" t="s">
        <v>211</v>
      </c>
      <c r="JS9" s="69" t="s">
        <v>141</v>
      </c>
      <c r="JT9" s="166" t="s">
        <v>278</v>
      </c>
      <c r="JU9" s="69" t="s">
        <v>279</v>
      </c>
      <c r="JV9" s="69" t="s">
        <v>280</v>
      </c>
      <c r="JW9" s="69" t="s">
        <v>299</v>
      </c>
      <c r="JX9" s="69" t="s">
        <v>281</v>
      </c>
      <c r="JY9" s="69" t="s">
        <v>282</v>
      </c>
      <c r="JZ9" s="69" t="s">
        <v>208</v>
      </c>
      <c r="KA9" s="69" t="s">
        <v>277</v>
      </c>
      <c r="KB9" s="69" t="s">
        <v>210</v>
      </c>
      <c r="KC9" s="69" t="s">
        <v>283</v>
      </c>
      <c r="KD9" s="69" t="s">
        <v>211</v>
      </c>
      <c r="KE9" s="123" t="s">
        <v>141</v>
      </c>
      <c r="KF9" s="166" t="s">
        <v>278</v>
      </c>
      <c r="KG9" s="69" t="s">
        <v>279</v>
      </c>
      <c r="KH9" s="69" t="s">
        <v>280</v>
      </c>
      <c r="KI9" s="69" t="s">
        <v>299</v>
      </c>
      <c r="KJ9" s="69" t="s">
        <v>281</v>
      </c>
      <c r="KK9" s="69" t="s">
        <v>282</v>
      </c>
      <c r="KL9" s="69" t="s">
        <v>208</v>
      </c>
      <c r="KM9" s="69" t="s">
        <v>277</v>
      </c>
      <c r="KN9" s="69" t="s">
        <v>210</v>
      </c>
      <c r="KO9" s="69" t="s">
        <v>283</v>
      </c>
      <c r="KP9" s="69" t="s">
        <v>211</v>
      </c>
      <c r="KQ9" s="123" t="s">
        <v>141</v>
      </c>
      <c r="KR9" s="69" t="s">
        <v>288</v>
      </c>
      <c r="KS9" s="69" t="s">
        <v>279</v>
      </c>
      <c r="KT9" s="69" t="s">
        <v>280</v>
      </c>
      <c r="KU9" s="69" t="s">
        <v>299</v>
      </c>
      <c r="KV9" s="69" t="s">
        <v>281</v>
      </c>
      <c r="KW9" s="69" t="s">
        <v>282</v>
      </c>
      <c r="KX9" s="69" t="s">
        <v>208</v>
      </c>
      <c r="KY9" s="69" t="s">
        <v>277</v>
      </c>
      <c r="KZ9" s="69" t="s">
        <v>210</v>
      </c>
      <c r="LA9" s="69" t="s">
        <v>283</v>
      </c>
      <c r="LB9" s="69" t="s">
        <v>211</v>
      </c>
      <c r="LC9" s="123" t="s">
        <v>141</v>
      </c>
      <c r="LD9" s="166" t="s">
        <v>278</v>
      </c>
      <c r="LE9" s="69" t="s">
        <v>279</v>
      </c>
      <c r="LF9" s="69" t="s">
        <v>280</v>
      </c>
      <c r="LG9" s="69" t="s">
        <v>299</v>
      </c>
      <c r="LH9" s="69" t="s">
        <v>281</v>
      </c>
      <c r="LI9" s="69" t="s">
        <v>282</v>
      </c>
      <c r="LJ9" s="69" t="s">
        <v>208</v>
      </c>
      <c r="LK9" s="69" t="s">
        <v>277</v>
      </c>
      <c r="LL9" s="69" t="s">
        <v>210</v>
      </c>
      <c r="LM9" s="69" t="s">
        <v>283</v>
      </c>
      <c r="LN9" s="69" t="s">
        <v>211</v>
      </c>
      <c r="LO9" s="123" t="s">
        <v>141</v>
      </c>
      <c r="LP9" s="166" t="s">
        <v>278</v>
      </c>
      <c r="LQ9" s="69" t="s">
        <v>279</v>
      </c>
      <c r="LR9" s="69" t="s">
        <v>280</v>
      </c>
      <c r="LS9" s="69" t="s">
        <v>299</v>
      </c>
      <c r="LT9" s="69" t="s">
        <v>281</v>
      </c>
      <c r="LU9" s="69" t="s">
        <v>282</v>
      </c>
      <c r="LV9" s="69" t="s">
        <v>208</v>
      </c>
      <c r="LW9" s="69" t="s">
        <v>277</v>
      </c>
      <c r="LX9" s="69" t="s">
        <v>210</v>
      </c>
      <c r="LY9" s="69" t="s">
        <v>283</v>
      </c>
      <c r="LZ9" s="69" t="s">
        <v>211</v>
      </c>
      <c r="MA9" s="123" t="s">
        <v>141</v>
      </c>
      <c r="MB9" s="166" t="s">
        <v>278</v>
      </c>
      <c r="MC9" s="69" t="s">
        <v>279</v>
      </c>
      <c r="MD9" s="69" t="s">
        <v>280</v>
      </c>
      <c r="ME9" s="69" t="s">
        <v>299</v>
      </c>
      <c r="MF9" s="69" t="s">
        <v>281</v>
      </c>
      <c r="MG9" s="69" t="s">
        <v>282</v>
      </c>
      <c r="MH9" s="69" t="s">
        <v>208</v>
      </c>
      <c r="MI9" s="69" t="s">
        <v>277</v>
      </c>
      <c r="MJ9" s="69" t="s">
        <v>210</v>
      </c>
      <c r="MK9" s="69" t="s">
        <v>283</v>
      </c>
      <c r="ML9" s="69" t="s">
        <v>211</v>
      </c>
      <c r="MM9" s="69" t="s">
        <v>285</v>
      </c>
      <c r="MN9" s="123" t="s">
        <v>141</v>
      </c>
      <c r="MO9" s="166" t="s">
        <v>278</v>
      </c>
      <c r="MP9" s="69" t="s">
        <v>279</v>
      </c>
      <c r="MQ9" s="69" t="s">
        <v>280</v>
      </c>
      <c r="MR9" s="69" t="s">
        <v>299</v>
      </c>
      <c r="MS9" s="69" t="s">
        <v>281</v>
      </c>
      <c r="MT9" s="69" t="s">
        <v>282</v>
      </c>
      <c r="MU9" s="69" t="s">
        <v>208</v>
      </c>
      <c r="MV9" s="69" t="s">
        <v>277</v>
      </c>
      <c r="MW9" s="69" t="s">
        <v>210</v>
      </c>
      <c r="MX9" s="69" t="s">
        <v>283</v>
      </c>
      <c r="MY9" s="69" t="s">
        <v>211</v>
      </c>
      <c r="MZ9" s="69" t="s">
        <v>285</v>
      </c>
      <c r="NA9" s="169" t="s">
        <v>141</v>
      </c>
      <c r="NB9" s="69" t="s">
        <v>278</v>
      </c>
      <c r="NC9" s="69" t="s">
        <v>279</v>
      </c>
      <c r="ND9" s="69" t="s">
        <v>280</v>
      </c>
      <c r="NE9" s="69" t="s">
        <v>299</v>
      </c>
      <c r="NF9" s="69" t="s">
        <v>281</v>
      </c>
      <c r="NG9" s="69" t="s">
        <v>282</v>
      </c>
      <c r="NH9" s="69" t="s">
        <v>208</v>
      </c>
      <c r="NI9" s="69" t="s">
        <v>277</v>
      </c>
      <c r="NJ9" s="69" t="s">
        <v>210</v>
      </c>
      <c r="NK9" s="69" t="s">
        <v>283</v>
      </c>
      <c r="NL9" s="69" t="s">
        <v>211</v>
      </c>
      <c r="NM9" s="169" t="s">
        <v>141</v>
      </c>
      <c r="NN9" s="172" t="s">
        <v>296</v>
      </c>
      <c r="NO9" s="31" t="s">
        <v>204</v>
      </c>
      <c r="NP9" s="31" t="s">
        <v>292</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X212" s="39"/>
      <c r="NR212" s="164"/>
    </row>
  </sheetData>
  <mergeCells count="36">
    <mergeCell ref="JT8:KE8"/>
    <mergeCell ref="KF8:KQ8"/>
    <mergeCell ref="KR8:LC8"/>
    <mergeCell ref="LD8:LO8"/>
    <mergeCell ref="LP8:MA8"/>
    <mergeCell ref="EO8:EZ8"/>
    <mergeCell ref="FA8:FM8"/>
    <mergeCell ref="FN8:FY8"/>
    <mergeCell ref="IV8:JG8"/>
    <mergeCell ref="JH8:JS8"/>
    <mergeCell ref="A7:A9"/>
    <mergeCell ref="B8:E8"/>
    <mergeCell ref="AY8:BI8"/>
    <mergeCell ref="BJ8:BT8"/>
    <mergeCell ref="BU8:CF8"/>
    <mergeCell ref="G2:H2"/>
    <mergeCell ref="F8:Q8"/>
    <mergeCell ref="R8:W8"/>
    <mergeCell ref="X8:AI8"/>
    <mergeCell ref="AJ8:AX8"/>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Z24" sqref="Z24"/>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opLeftCell="B1" zoomScale="115" zoomScaleNormal="115" workbookViewId="0">
      <selection activeCell="Q16" sqref="Q16"/>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F286"/>
  <sheetViews>
    <sheetView showGridLines="0" zoomScaleNormal="100" workbookViewId="0">
      <pane xSplit="1" ySplit="9" topLeftCell="CB285" activePane="bottomRight" state="frozen"/>
      <selection pane="topRight" activeCell="E272" sqref="E272"/>
      <selection pane="bottomLeft" activeCell="E272" sqref="E272"/>
      <selection pane="bottomRight" activeCell="CG291" sqref="CG291"/>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6" width="15.42578125" style="4" customWidth="1"/>
    <col min="67" max="67" width="18" style="4" bestFit="1" customWidth="1"/>
    <col min="68" max="82" width="18" style="4" customWidth="1"/>
    <col min="83" max="83" width="15.7109375" style="4" bestFit="1" customWidth="1"/>
    <col min="84" max="84" width="13.140625" style="4" bestFit="1" customWidth="1"/>
    <col min="85" max="85" width="12.42578125" style="4" bestFit="1" customWidth="1"/>
    <col min="86" max="16384" width="11.42578125" style="4"/>
  </cols>
  <sheetData>
    <row r="1" spans="1:84" s="9" customFormat="1" ht="15.95" customHeight="1" x14ac:dyDescent="0.3">
      <c r="A1" s="41" t="s">
        <v>14</v>
      </c>
      <c r="B1" s="23"/>
      <c r="C1" s="42"/>
    </row>
    <row r="2" spans="1:84" s="9" customFormat="1" ht="15.95" customHeight="1" x14ac:dyDescent="0.25">
      <c r="A2" s="23" t="s">
        <v>19</v>
      </c>
      <c r="B2" s="23"/>
      <c r="C2" s="42"/>
      <c r="H2" s="183" t="s">
        <v>17</v>
      </c>
      <c r="I2" s="183"/>
    </row>
    <row r="3" spans="1:84" s="9" customFormat="1" ht="13.5" customHeight="1" x14ac:dyDescent="0.25">
      <c r="A3" s="24" t="s">
        <v>16</v>
      </c>
      <c r="B3" s="23"/>
      <c r="C3" s="42"/>
    </row>
    <row r="4" spans="1:84" s="9" customFormat="1" ht="19.5" customHeight="1" x14ac:dyDescent="0.25">
      <c r="A4" s="23"/>
      <c r="B4" s="23"/>
      <c r="C4" s="42"/>
      <c r="H4" s="183" t="s">
        <v>18</v>
      </c>
      <c r="I4" s="183"/>
    </row>
    <row r="5" spans="1:84" s="9" customFormat="1" ht="10.5" customHeight="1" thickBot="1" x14ac:dyDescent="0.3">
      <c r="A5" s="8"/>
      <c r="B5" s="8"/>
      <c r="H5" s="122"/>
      <c r="I5" s="122"/>
    </row>
    <row r="6" spans="1:84" s="12" customFormat="1" ht="31.5" customHeight="1" x14ac:dyDescent="0.25">
      <c r="A6" s="11"/>
      <c r="B6" s="11"/>
      <c r="H6" s="189" t="s">
        <v>20</v>
      </c>
      <c r="I6" s="190"/>
      <c r="J6" s="9"/>
      <c r="K6" s="9"/>
      <c r="L6" s="9"/>
      <c r="M6" s="9"/>
      <c r="N6" s="9"/>
      <c r="BD6" s="92"/>
      <c r="BG6" s="84"/>
    </row>
    <row r="7" spans="1:84" s="12" customFormat="1" ht="9" customHeight="1" x14ac:dyDescent="0.2">
      <c r="A7" s="11"/>
      <c r="B7" s="11"/>
      <c r="H7" s="119"/>
      <c r="I7" s="28"/>
      <c r="J7" s="28"/>
      <c r="K7" s="28"/>
      <c r="L7" s="28"/>
      <c r="M7" s="28"/>
      <c r="N7" s="28"/>
    </row>
    <row r="8" spans="1:84" ht="20.100000000000001" customHeight="1" x14ac:dyDescent="0.2">
      <c r="A8" s="186"/>
      <c r="B8" s="191" t="s">
        <v>21</v>
      </c>
      <c r="C8" s="192"/>
      <c r="D8" s="192"/>
      <c r="E8" s="192"/>
      <c r="F8" s="192"/>
      <c r="G8" s="192"/>
      <c r="H8" s="192"/>
      <c r="I8" s="192"/>
      <c r="J8" s="192"/>
      <c r="K8" s="192"/>
      <c r="L8" s="192"/>
      <c r="M8" s="192"/>
      <c r="N8" s="192"/>
      <c r="O8" s="193" t="s">
        <v>22</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5"/>
      <c r="BF8" s="188" t="s">
        <v>23</v>
      </c>
      <c r="BG8" s="188"/>
      <c r="BH8" s="188"/>
      <c r="BI8" s="120"/>
      <c r="BJ8" s="120"/>
      <c r="BK8" s="120"/>
      <c r="BL8" s="120"/>
      <c r="BM8" s="120"/>
      <c r="BN8" s="120"/>
      <c r="BO8" s="193" t="s">
        <v>24</v>
      </c>
      <c r="BP8" s="194"/>
      <c r="BQ8" s="194"/>
      <c r="BR8" s="195"/>
      <c r="BS8" s="82" t="s">
        <v>25</v>
      </c>
      <c r="BT8" s="196" t="s">
        <v>26</v>
      </c>
      <c r="BU8" s="197"/>
      <c r="BV8" s="197"/>
      <c r="BW8" s="197"/>
      <c r="BX8" s="197"/>
      <c r="BY8" s="197"/>
      <c r="BZ8" s="197"/>
      <c r="CA8" s="197"/>
      <c r="CB8" s="198"/>
      <c r="CC8" s="123"/>
      <c r="CD8" s="123" t="s">
        <v>27</v>
      </c>
      <c r="CE8" s="184" t="s">
        <v>28</v>
      </c>
      <c r="CF8" s="93"/>
    </row>
    <row r="9" spans="1:84" ht="20.100000000000001" customHeight="1" x14ac:dyDescent="0.2">
      <c r="A9" s="187"/>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290</v>
      </c>
      <c r="BC9" s="88" t="s">
        <v>297</v>
      </c>
      <c r="BD9" s="88" t="s">
        <v>81</v>
      </c>
      <c r="BE9" s="88" t="s">
        <v>82</v>
      </c>
      <c r="BF9" s="89" t="s">
        <v>83</v>
      </c>
      <c r="BG9" s="90" t="s">
        <v>84</v>
      </c>
      <c r="BH9" s="91" t="s">
        <v>85</v>
      </c>
      <c r="BI9" s="87" t="s">
        <v>86</v>
      </c>
      <c r="BJ9" s="86" t="s">
        <v>87</v>
      </c>
      <c r="BK9" s="86" t="s">
        <v>88</v>
      </c>
      <c r="BL9" s="88" t="s">
        <v>89</v>
      </c>
      <c r="BM9" s="86" t="s">
        <v>90</v>
      </c>
      <c r="BN9" s="88" t="s">
        <v>91</v>
      </c>
      <c r="BO9" s="86" t="s">
        <v>92</v>
      </c>
      <c r="BP9" s="36" t="s">
        <v>93</v>
      </c>
      <c r="BQ9" s="36" t="s">
        <v>94</v>
      </c>
      <c r="BR9" s="36" t="s">
        <v>95</v>
      </c>
      <c r="BS9" s="36" t="s">
        <v>96</v>
      </c>
      <c r="BT9" s="36" t="s">
        <v>97</v>
      </c>
      <c r="BU9" s="36" t="s">
        <v>98</v>
      </c>
      <c r="BV9" s="36" t="s">
        <v>99</v>
      </c>
      <c r="BW9" s="36" t="s">
        <v>100</v>
      </c>
      <c r="BX9" s="36" t="s">
        <v>101</v>
      </c>
      <c r="BY9" s="36" t="s">
        <v>102</v>
      </c>
      <c r="BZ9" s="36" t="s">
        <v>103</v>
      </c>
      <c r="CA9" s="36" t="s">
        <v>104</v>
      </c>
      <c r="CB9" s="36" t="s">
        <v>291</v>
      </c>
      <c r="CC9" s="36" t="s">
        <v>294</v>
      </c>
      <c r="CD9" s="36" t="s">
        <v>105</v>
      </c>
      <c r="CE9" s="185"/>
      <c r="CF9" s="36" t="s">
        <v>106</v>
      </c>
    </row>
    <row r="10" spans="1:84" x14ac:dyDescent="0.2">
      <c r="A10" s="13">
        <v>37347</v>
      </c>
      <c r="B10" s="17"/>
      <c r="AV10" s="14"/>
      <c r="CE10" s="15"/>
      <c r="CF10" s="37" t="str">
        <f>IF(B10="","",SUM(B10:BH10))</f>
        <v/>
      </c>
    </row>
    <row r="11" spans="1:84" x14ac:dyDescent="0.2">
      <c r="A11" s="13">
        <v>37377</v>
      </c>
      <c r="B11" s="17">
        <v>474858.37184297002</v>
      </c>
      <c r="AV11" s="14"/>
      <c r="CE11" s="17">
        <v>474858.37184297002</v>
      </c>
      <c r="CF11" s="37"/>
    </row>
    <row r="12" spans="1:84" x14ac:dyDescent="0.2">
      <c r="A12" s="13">
        <v>37408</v>
      </c>
      <c r="B12" s="17">
        <v>470596.65169999999</v>
      </c>
      <c r="AV12" s="14"/>
      <c r="CE12" s="17">
        <v>470596.65169999999</v>
      </c>
      <c r="CF12" s="37"/>
    </row>
    <row r="13" spans="1:84" x14ac:dyDescent="0.2">
      <c r="A13" s="13">
        <v>37438</v>
      </c>
      <c r="B13" s="17">
        <v>463535.21145728999</v>
      </c>
      <c r="AV13" s="14"/>
      <c r="CE13" s="17">
        <v>463535.21145728999</v>
      </c>
      <c r="CF13" s="37"/>
    </row>
    <row r="14" spans="1:84" x14ac:dyDescent="0.2">
      <c r="A14" s="13">
        <v>37469</v>
      </c>
      <c r="B14" s="17">
        <v>456235.95676911995</v>
      </c>
      <c r="AV14" s="14"/>
      <c r="CE14" s="17">
        <v>456235.95676911995</v>
      </c>
      <c r="CF14" s="37"/>
    </row>
    <row r="15" spans="1:84" x14ac:dyDescent="0.2">
      <c r="A15" s="13">
        <v>37500</v>
      </c>
      <c r="B15" s="17">
        <v>447374.83225285</v>
      </c>
      <c r="AV15" s="14"/>
      <c r="CE15" s="17">
        <v>447374.83225285</v>
      </c>
      <c r="CF15" s="37"/>
    </row>
    <row r="16" spans="1:84" x14ac:dyDescent="0.2">
      <c r="A16" s="13">
        <v>37530</v>
      </c>
      <c r="B16" s="17">
        <v>439789.69624376006</v>
      </c>
      <c r="AV16" s="14"/>
      <c r="CE16" s="17">
        <v>439789.69624376006</v>
      </c>
      <c r="CF16" s="37"/>
    </row>
    <row r="17" spans="1:84"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E17" s="17">
        <v>994376.4068472099</v>
      </c>
      <c r="CF17" s="37"/>
    </row>
    <row r="18" spans="1:84"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E18" s="17">
        <v>980840.36489094002</v>
      </c>
      <c r="CF18" s="37"/>
    </row>
    <row r="19" spans="1:84"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E19" s="17">
        <v>966780.33677557996</v>
      </c>
      <c r="CF19" s="37"/>
    </row>
    <row r="20" spans="1:84"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E20" s="17">
        <v>956267.03390392987</v>
      </c>
      <c r="CF20" s="37"/>
    </row>
    <row r="21" spans="1:84"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E21" s="17">
        <v>949576.19234720012</v>
      </c>
      <c r="CF21" s="37"/>
    </row>
    <row r="22" spans="1:84"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E22" s="17">
        <v>942744.58268510003</v>
      </c>
      <c r="CF22" s="37"/>
    </row>
    <row r="23" spans="1:84"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E23" s="17">
        <v>934876.97757999995</v>
      </c>
      <c r="CF23" s="37"/>
    </row>
    <row r="24" spans="1:84"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E24" s="17">
        <v>1373292.95105054</v>
      </c>
      <c r="CF24" s="37"/>
    </row>
    <row r="25" spans="1:84"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E25" s="17">
        <v>1350557.82786096</v>
      </c>
      <c r="CF25" s="37"/>
    </row>
    <row r="26" spans="1:84"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E26" s="17">
        <v>1325263.1376425398</v>
      </c>
      <c r="CF26" s="37"/>
    </row>
    <row r="27" spans="1:84"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E27" s="17">
        <v>1302769.4999664298</v>
      </c>
      <c r="CF27" s="37"/>
    </row>
    <row r="28" spans="1:84"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E28" s="17">
        <v>1282842.0526574899</v>
      </c>
      <c r="CF28" s="37"/>
    </row>
    <row r="29" spans="1:84"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E29" s="17">
        <v>1581257.3477124099</v>
      </c>
      <c r="CF29" s="37"/>
    </row>
    <row r="30" spans="1:84"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E30" s="17">
        <v>1553376.0703095999</v>
      </c>
      <c r="CF30" s="37"/>
    </row>
    <row r="31" spans="1:84"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E31" s="17">
        <v>1534803.9207725001</v>
      </c>
      <c r="CF31" s="37"/>
    </row>
    <row r="32" spans="1:84"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E32" s="17">
        <v>1518382.8237977899</v>
      </c>
      <c r="CF32" s="37"/>
    </row>
    <row r="33" spans="1:84"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E33" s="17">
        <v>1496443.6320969001</v>
      </c>
      <c r="CF33" s="37"/>
    </row>
    <row r="34" spans="1:84"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E34" s="17">
        <v>1483705.6833178001</v>
      </c>
      <c r="CF34" s="37"/>
    </row>
    <row r="35" spans="1:84"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E35" s="17">
        <v>1472699.5692599402</v>
      </c>
    </row>
    <row r="36" spans="1:84"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E36" s="17">
        <v>1972411.4481511097</v>
      </c>
      <c r="CF36" s="15">
        <v>520914.84071832994</v>
      </c>
    </row>
    <row r="37" spans="1:84"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E37" s="17">
        <v>1946249.6417749003</v>
      </c>
      <c r="CF37" s="15">
        <v>514551.01243157999</v>
      </c>
    </row>
    <row r="38" spans="1:84"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E38" s="17">
        <v>2431220.3986533</v>
      </c>
      <c r="CF38" s="15">
        <v>1023258.5595322499</v>
      </c>
    </row>
    <row r="39" spans="1:84"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E39" s="17">
        <v>2368535.4835727201</v>
      </c>
      <c r="CF39" s="15">
        <v>996075.28458309988</v>
      </c>
    </row>
    <row r="40" spans="1:84"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E40" s="17">
        <v>2319356.9598353799</v>
      </c>
      <c r="CF40" s="15">
        <v>969709.52197136008</v>
      </c>
    </row>
    <row r="41" spans="1:84"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E41" s="17">
        <v>2615737.5582975205</v>
      </c>
      <c r="CF41" s="15">
        <v>945683.2575185101</v>
      </c>
    </row>
    <row r="42" spans="1:84"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E42" s="17">
        <v>3134655.0786837204</v>
      </c>
      <c r="CF42" s="15">
        <v>921699.2783828401</v>
      </c>
    </row>
    <row r="43" spans="1:84"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E43" s="17">
        <v>3088104.1378325</v>
      </c>
      <c r="CF43" s="15">
        <v>909082.29600973998</v>
      </c>
    </row>
    <row r="44" spans="1:84"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E44" s="17">
        <v>3039320.8681904604</v>
      </c>
      <c r="CF44" s="15">
        <v>893346.35401174985</v>
      </c>
    </row>
    <row r="45" spans="1:84"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E45" s="17">
        <v>2998094.6398270698</v>
      </c>
      <c r="CF45" s="15">
        <v>877175.97047432011</v>
      </c>
    </row>
    <row r="46" spans="1:84"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E46" s="17">
        <v>2954722.4356418103</v>
      </c>
      <c r="CF46" s="15">
        <v>858049.20100191003</v>
      </c>
    </row>
    <row r="47" spans="1:84"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E47" s="17">
        <v>2899809.2132228198</v>
      </c>
      <c r="CF47" s="15">
        <v>834641.75661658985</v>
      </c>
    </row>
    <row r="48" spans="1:84"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E48" s="17">
        <v>2834895.8540308601</v>
      </c>
      <c r="CF48" s="15">
        <v>806807.53001087997</v>
      </c>
    </row>
    <row r="49" spans="1:84"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E49" s="17">
        <v>2781220.8599799401</v>
      </c>
      <c r="CF49" s="15">
        <v>788168.57860895013</v>
      </c>
    </row>
    <row r="50" spans="1:84"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E50" s="17">
        <v>2713603.9753637598</v>
      </c>
      <c r="CF50" s="15">
        <v>762865.74810386996</v>
      </c>
    </row>
    <row r="51" spans="1:84"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E51" s="17">
        <v>3068540.4878376001</v>
      </c>
      <c r="CF51" s="15">
        <v>737337.99738589989</v>
      </c>
    </row>
    <row r="52" spans="1:84"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E52" s="17">
        <v>2997325.6938253599</v>
      </c>
      <c r="CF52" s="15">
        <v>713976.27154280012</v>
      </c>
    </row>
    <row r="53" spans="1:84"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E53" s="17">
        <v>2931192.7763127098</v>
      </c>
      <c r="CF53" s="15">
        <v>696288.32787382999</v>
      </c>
    </row>
    <row r="54" spans="1:84"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O54" s="17"/>
      <c r="BP54" s="17"/>
      <c r="BQ54" s="17"/>
      <c r="BR54" s="17"/>
      <c r="BS54" s="17"/>
      <c r="BT54" s="17"/>
      <c r="BU54" s="17"/>
      <c r="BV54" s="17"/>
      <c r="BW54" s="17"/>
      <c r="BX54" s="17"/>
      <c r="BY54" s="17"/>
      <c r="BZ54" s="17"/>
      <c r="CA54" s="17"/>
      <c r="CB54" s="17"/>
      <c r="CC54" s="17"/>
      <c r="CD54" s="17"/>
      <c r="CE54" s="17">
        <v>2963117.73327119</v>
      </c>
      <c r="CF54" s="15">
        <v>788491.96312862996</v>
      </c>
    </row>
    <row r="55" spans="1:84"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O55" s="17"/>
      <c r="BP55" s="17"/>
      <c r="BQ55" s="17"/>
      <c r="BR55" s="17"/>
      <c r="BS55" s="17"/>
      <c r="BT55" s="17"/>
      <c r="BU55" s="17"/>
      <c r="BV55" s="17"/>
      <c r="BW55" s="17"/>
      <c r="BX55" s="17"/>
      <c r="BY55" s="17"/>
      <c r="BZ55" s="17"/>
      <c r="CA55" s="17"/>
      <c r="CB55" s="17"/>
      <c r="CC55" s="17"/>
      <c r="CD55" s="17"/>
      <c r="CE55" s="17">
        <v>2894711.4018614003</v>
      </c>
      <c r="CF55" s="15">
        <v>776771.46331798995</v>
      </c>
    </row>
    <row r="56" spans="1:84"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v>2830769.39654491</v>
      </c>
      <c r="CF56" s="15">
        <v>759426.87164068001</v>
      </c>
    </row>
    <row r="57" spans="1:84"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O57" s="17"/>
      <c r="BP57" s="17"/>
      <c r="BQ57" s="17"/>
      <c r="BR57" s="17"/>
      <c r="BS57" s="17"/>
      <c r="BT57" s="17"/>
      <c r="BU57" s="17"/>
      <c r="BV57" s="17"/>
      <c r="BW57" s="17"/>
      <c r="BX57" s="17"/>
      <c r="BY57" s="17"/>
      <c r="BZ57" s="17"/>
      <c r="CA57" s="17"/>
      <c r="CB57" s="17"/>
      <c r="CC57" s="17"/>
      <c r="CD57" s="17"/>
      <c r="CE57" s="17">
        <v>2757830.1074781399</v>
      </c>
      <c r="CF57" s="15">
        <v>743505.6309590399</v>
      </c>
    </row>
    <row r="58" spans="1:84"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O58" s="17"/>
      <c r="BP58" s="17"/>
      <c r="BQ58" s="17"/>
      <c r="BR58" s="17"/>
      <c r="BS58" s="17"/>
      <c r="BT58" s="17"/>
      <c r="BU58" s="17"/>
      <c r="BV58" s="17"/>
      <c r="BW58" s="17"/>
      <c r="BX58" s="17"/>
      <c r="BY58" s="17"/>
      <c r="BZ58" s="17"/>
      <c r="CA58" s="17"/>
      <c r="CB58" s="17"/>
      <c r="CC58" s="17"/>
      <c r="CD58" s="17"/>
      <c r="CE58" s="17">
        <v>2600155.7260760199</v>
      </c>
      <c r="CF58" s="15">
        <v>733578.5861268501</v>
      </c>
    </row>
    <row r="59" spans="1:84"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O59" s="17"/>
      <c r="BP59" s="17"/>
      <c r="BQ59" s="17"/>
      <c r="BR59" s="17"/>
      <c r="BS59" s="17"/>
      <c r="BT59" s="17"/>
      <c r="BU59" s="17"/>
      <c r="BV59" s="17"/>
      <c r="BW59" s="17"/>
      <c r="BX59" s="17"/>
      <c r="BY59" s="17"/>
      <c r="BZ59" s="17"/>
      <c r="CA59" s="17"/>
      <c r="CB59" s="17"/>
      <c r="CC59" s="17"/>
      <c r="CD59" s="17"/>
      <c r="CE59" s="17">
        <v>2354401.4169649603</v>
      </c>
      <c r="CF59" s="15">
        <v>721298.42126574996</v>
      </c>
    </row>
    <row r="60" spans="1:84"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O60" s="17"/>
      <c r="BP60" s="17"/>
      <c r="BQ60" s="17"/>
      <c r="BR60" s="17"/>
      <c r="BS60" s="17"/>
      <c r="BT60" s="17"/>
      <c r="BU60" s="17"/>
      <c r="BV60" s="17"/>
      <c r="BW60" s="17"/>
      <c r="BX60" s="17"/>
      <c r="BY60" s="17"/>
      <c r="BZ60" s="17"/>
      <c r="CA60" s="17"/>
      <c r="CB60" s="17"/>
      <c r="CC60" s="17"/>
      <c r="CD60" s="17"/>
      <c r="CE60" s="17">
        <v>2159594.6291498099</v>
      </c>
      <c r="CF60" s="15">
        <v>704291.47999244998</v>
      </c>
    </row>
    <row r="61" spans="1:84"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O61" s="17"/>
      <c r="BP61" s="17"/>
      <c r="BQ61" s="17"/>
      <c r="BR61" s="17"/>
      <c r="BS61" s="17"/>
      <c r="BT61" s="17"/>
      <c r="BU61" s="17"/>
      <c r="BV61" s="17"/>
      <c r="BW61" s="17"/>
      <c r="BX61" s="17"/>
      <c r="BY61" s="17"/>
      <c r="BZ61" s="17"/>
      <c r="CA61" s="17"/>
      <c r="CB61" s="17"/>
      <c r="CC61" s="17"/>
      <c r="CD61" s="17"/>
      <c r="CE61" s="17">
        <v>2044002.1531692799</v>
      </c>
      <c r="CF61" s="15">
        <v>689314.61758388998</v>
      </c>
    </row>
    <row r="62" spans="1:84"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O62" s="17"/>
      <c r="BP62" s="17"/>
      <c r="BQ62" s="17"/>
      <c r="BR62" s="17"/>
      <c r="BS62" s="17"/>
      <c r="BT62" s="17"/>
      <c r="BU62" s="17"/>
      <c r="BV62" s="17"/>
      <c r="BW62" s="17"/>
      <c r="BX62" s="17"/>
      <c r="BY62" s="17"/>
      <c r="BZ62" s="17"/>
      <c r="CA62" s="17"/>
      <c r="CB62" s="17"/>
      <c r="CC62" s="17"/>
      <c r="CD62" s="17"/>
      <c r="CE62" s="17">
        <v>1937543.1116199801</v>
      </c>
      <c r="CF62" s="15">
        <v>666116.51236862002</v>
      </c>
    </row>
    <row r="63" spans="1:84"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O63" s="17"/>
      <c r="BP63" s="17"/>
      <c r="BQ63" s="17"/>
      <c r="BR63" s="17"/>
      <c r="BS63" s="17"/>
      <c r="BT63" s="17"/>
      <c r="BU63" s="17"/>
      <c r="BV63" s="17"/>
      <c r="BW63" s="17"/>
      <c r="BX63" s="17"/>
      <c r="BY63" s="17"/>
      <c r="BZ63" s="17"/>
      <c r="CA63" s="17"/>
      <c r="CB63" s="17"/>
      <c r="CC63" s="17"/>
      <c r="CD63" s="17"/>
      <c r="CE63" s="17">
        <v>1822360.91068756</v>
      </c>
      <c r="CF63" s="15">
        <v>646533.69944673998</v>
      </c>
    </row>
    <row r="64" spans="1:84"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O64" s="17"/>
      <c r="BP64" s="17"/>
      <c r="BQ64" s="17"/>
      <c r="BR64" s="17"/>
      <c r="BS64" s="17"/>
      <c r="BT64" s="17"/>
      <c r="BU64" s="17"/>
      <c r="BV64" s="17"/>
      <c r="BW64" s="17"/>
      <c r="BX64" s="17"/>
      <c r="BY64" s="17"/>
      <c r="BZ64" s="17"/>
      <c r="CA64" s="17"/>
      <c r="CB64" s="17"/>
      <c r="CC64" s="17"/>
      <c r="CD64" s="17"/>
      <c r="CE64" s="17">
        <v>2517391.4448072496</v>
      </c>
      <c r="CF64" s="15">
        <v>626588.70511142001</v>
      </c>
    </row>
    <row r="65" spans="1:84"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O65" s="17"/>
      <c r="BP65" s="17"/>
      <c r="BQ65" s="17"/>
      <c r="BR65" s="17"/>
      <c r="BS65" s="17"/>
      <c r="BT65" s="17"/>
      <c r="BU65" s="17"/>
      <c r="BV65" s="17"/>
      <c r="BW65" s="17"/>
      <c r="BX65" s="17"/>
      <c r="BY65" s="17"/>
      <c r="BZ65" s="17"/>
      <c r="CA65" s="17"/>
      <c r="CB65" s="17"/>
      <c r="CC65" s="17"/>
      <c r="CD65" s="17"/>
      <c r="CE65" s="17">
        <v>2624346.9622302302</v>
      </c>
      <c r="CF65" s="15">
        <v>542268.84388622001</v>
      </c>
    </row>
    <row r="66" spans="1:84"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O66" s="17"/>
      <c r="BP66" s="17"/>
      <c r="BQ66" s="17"/>
      <c r="BR66" s="17"/>
      <c r="BS66" s="17"/>
      <c r="BT66" s="17"/>
      <c r="BU66" s="17"/>
      <c r="BV66" s="17"/>
      <c r="BW66" s="17"/>
      <c r="BX66" s="17"/>
      <c r="BY66" s="17"/>
      <c r="BZ66" s="17"/>
      <c r="CA66" s="17"/>
      <c r="CB66" s="17"/>
      <c r="CC66" s="17"/>
      <c r="CD66" s="17"/>
      <c r="CE66" s="17">
        <v>2888199.99753791</v>
      </c>
      <c r="CF66" s="15">
        <v>525499.47891089006</v>
      </c>
    </row>
    <row r="67" spans="1:84"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O67" s="17"/>
      <c r="BP67" s="17"/>
      <c r="BQ67" s="17"/>
      <c r="BR67" s="17"/>
      <c r="BS67" s="17"/>
      <c r="BT67" s="17"/>
      <c r="BU67" s="17"/>
      <c r="BV67" s="17"/>
      <c r="BW67" s="17"/>
      <c r="BX67" s="17"/>
      <c r="BY67" s="17"/>
      <c r="BZ67" s="17"/>
      <c r="CA67" s="17"/>
      <c r="CB67" s="17"/>
      <c r="CC67" s="17"/>
      <c r="CD67" s="17"/>
      <c r="CE67" s="17">
        <v>2819381.8302607099</v>
      </c>
      <c r="CF67" s="15">
        <v>518096.46037017001</v>
      </c>
    </row>
    <row r="68" spans="1:84"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O68" s="17"/>
      <c r="BP68" s="17"/>
      <c r="BQ68" s="17"/>
      <c r="BR68" s="17"/>
      <c r="BS68" s="17"/>
      <c r="BT68" s="17"/>
      <c r="BU68" s="17"/>
      <c r="BV68" s="17"/>
      <c r="BW68" s="17"/>
      <c r="BX68" s="17"/>
      <c r="BY68" s="17"/>
      <c r="BZ68" s="17"/>
      <c r="CA68" s="17"/>
      <c r="CB68" s="17"/>
      <c r="CC68" s="17"/>
      <c r="CD68" s="17"/>
      <c r="CE68" s="17">
        <v>2755042.2943686</v>
      </c>
      <c r="CF68" s="15">
        <v>506342.81284347991</v>
      </c>
    </row>
    <row r="69" spans="1:84"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O69" s="17"/>
      <c r="BP69" s="17"/>
      <c r="BQ69" s="17"/>
      <c r="BR69" s="17"/>
      <c r="BS69" s="17"/>
      <c r="BT69" s="17"/>
      <c r="BU69" s="17"/>
      <c r="BV69" s="17"/>
      <c r="BW69" s="17"/>
      <c r="BX69" s="17"/>
      <c r="BY69" s="17"/>
      <c r="BZ69" s="17"/>
      <c r="CA69" s="17"/>
      <c r="CB69" s="17"/>
      <c r="CC69" s="17"/>
      <c r="CD69" s="17"/>
      <c r="CE69" s="17">
        <v>2685591.7889310401</v>
      </c>
      <c r="CF69" s="15">
        <v>494931.91252280003</v>
      </c>
    </row>
    <row r="70" spans="1:84"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O70" s="17"/>
      <c r="BP70" s="17"/>
      <c r="BQ70" s="17"/>
      <c r="BR70" s="17"/>
      <c r="BS70" s="17"/>
      <c r="BT70" s="17"/>
      <c r="BU70" s="17"/>
      <c r="BV70" s="17"/>
      <c r="BW70" s="17"/>
      <c r="BX70" s="17"/>
      <c r="BY70" s="17"/>
      <c r="BZ70" s="17"/>
      <c r="CA70" s="17"/>
      <c r="CB70" s="17"/>
      <c r="CC70" s="17"/>
      <c r="CD70" s="17"/>
      <c r="CE70" s="17">
        <v>2632914.0060313107</v>
      </c>
      <c r="CF70" s="15">
        <v>485741.26812362007</v>
      </c>
    </row>
    <row r="71" spans="1:84"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O71" s="17"/>
      <c r="BP71" s="17"/>
      <c r="BQ71" s="17"/>
      <c r="BR71" s="17"/>
      <c r="BS71" s="17"/>
      <c r="BT71" s="17"/>
      <c r="BU71" s="17"/>
      <c r="BV71" s="17"/>
      <c r="BW71" s="17"/>
      <c r="BX71" s="17"/>
      <c r="BY71" s="17"/>
      <c r="BZ71" s="17"/>
      <c r="CA71" s="17"/>
      <c r="CB71" s="17"/>
      <c r="CC71" s="17"/>
      <c r="CD71" s="17"/>
      <c r="CE71" s="17">
        <v>2577175.7314709406</v>
      </c>
      <c r="CF71" s="15">
        <v>474304.5869694</v>
      </c>
    </row>
    <row r="72" spans="1:84"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O72" s="17"/>
      <c r="BP72" s="17"/>
      <c r="BQ72" s="17"/>
      <c r="BR72" s="17"/>
      <c r="BS72" s="17"/>
      <c r="BT72" s="17"/>
      <c r="BU72" s="17"/>
      <c r="BV72" s="17"/>
      <c r="BW72" s="17"/>
      <c r="BX72" s="17"/>
      <c r="BY72" s="17"/>
      <c r="BZ72" s="17"/>
      <c r="CA72" s="17"/>
      <c r="CB72" s="17"/>
      <c r="CC72" s="17"/>
      <c r="CD72" s="17"/>
      <c r="CE72" s="17">
        <v>2854535.1910902997</v>
      </c>
      <c r="CF72" s="15">
        <v>462182.29042775999</v>
      </c>
    </row>
    <row r="73" spans="1:84"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O73" s="17"/>
      <c r="BP73" s="17"/>
      <c r="BQ73" s="17"/>
      <c r="BR73" s="17"/>
      <c r="BS73" s="17"/>
      <c r="BT73" s="17"/>
      <c r="BU73" s="17"/>
      <c r="BV73" s="17"/>
      <c r="BW73" s="17"/>
      <c r="BX73" s="17"/>
      <c r="BY73" s="17"/>
      <c r="BZ73" s="17"/>
      <c r="CA73" s="17"/>
      <c r="CB73" s="17"/>
      <c r="CC73" s="17"/>
      <c r="CD73" s="17"/>
      <c r="CE73" s="17">
        <v>3116463.0738573</v>
      </c>
      <c r="CF73" s="15">
        <v>402472.85166357976</v>
      </c>
    </row>
    <row r="74" spans="1:84"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O74" s="17"/>
      <c r="BP74" s="17"/>
      <c r="BQ74" s="17"/>
      <c r="BR74" s="17"/>
      <c r="BS74" s="17"/>
      <c r="BT74" s="17"/>
      <c r="BU74" s="17"/>
      <c r="BV74" s="17"/>
      <c r="BW74" s="17"/>
      <c r="BX74" s="17"/>
      <c r="BY74" s="17"/>
      <c r="BZ74" s="17"/>
      <c r="CA74" s="17"/>
      <c r="CB74" s="17"/>
      <c r="CC74" s="17"/>
      <c r="CD74" s="17"/>
      <c r="CE74" s="17">
        <v>3009735.2441596393</v>
      </c>
      <c r="CF74" s="15">
        <v>350490.12339922989</v>
      </c>
    </row>
    <row r="75" spans="1:84"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O75" s="17"/>
      <c r="BP75" s="17"/>
      <c r="BQ75" s="17"/>
      <c r="BR75" s="17"/>
      <c r="BS75" s="17"/>
      <c r="BT75" s="17"/>
      <c r="BU75" s="17"/>
      <c r="BV75" s="17"/>
      <c r="BW75" s="17"/>
      <c r="BX75" s="17"/>
      <c r="BY75" s="17"/>
      <c r="BZ75" s="17"/>
      <c r="CA75" s="17"/>
      <c r="CB75" s="17"/>
      <c r="CC75" s="17"/>
      <c r="CD75" s="17"/>
      <c r="CE75" s="17">
        <v>2940599.0914646201</v>
      </c>
      <c r="CF75" s="15">
        <v>331164.82871604996</v>
      </c>
    </row>
    <row r="76" spans="1:84"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O76" s="17"/>
      <c r="BP76" s="17"/>
      <c r="BQ76" s="17"/>
      <c r="BR76" s="17"/>
      <c r="BS76" s="17"/>
      <c r="BT76" s="17"/>
      <c r="BU76" s="17"/>
      <c r="BV76" s="17"/>
      <c r="BW76" s="17"/>
      <c r="BX76" s="17"/>
      <c r="BY76" s="17"/>
      <c r="BZ76" s="17"/>
      <c r="CA76" s="17"/>
      <c r="CB76" s="17"/>
      <c r="CC76" s="17"/>
      <c r="CD76" s="17"/>
      <c r="CE76" s="17">
        <v>2857834.2632372002</v>
      </c>
      <c r="CF76" s="15">
        <v>302785.50440465991</v>
      </c>
    </row>
    <row r="77" spans="1:84"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O77" s="17"/>
      <c r="BP77" s="17"/>
      <c r="BQ77" s="17"/>
      <c r="BR77" s="17"/>
      <c r="BS77" s="17"/>
      <c r="BT77" s="17"/>
      <c r="BU77" s="17"/>
      <c r="BV77" s="17"/>
      <c r="BW77" s="17"/>
      <c r="BX77" s="17"/>
      <c r="BY77" s="17"/>
      <c r="BZ77" s="17"/>
      <c r="CA77" s="17"/>
      <c r="CB77" s="17"/>
      <c r="CC77" s="17"/>
      <c r="CD77" s="17"/>
      <c r="CE77" s="17">
        <v>3106187.2420627903</v>
      </c>
      <c r="CF77" s="15">
        <v>295159.60662934004</v>
      </c>
    </row>
    <row r="78" spans="1:84"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O78" s="17"/>
      <c r="BP78" s="17"/>
      <c r="BQ78" s="17"/>
      <c r="BR78" s="17"/>
      <c r="BS78" s="17"/>
      <c r="BT78" s="17"/>
      <c r="BU78" s="17"/>
      <c r="BV78" s="17"/>
      <c r="BW78" s="17"/>
      <c r="BX78" s="17"/>
      <c r="BY78" s="17"/>
      <c r="BZ78" s="17"/>
      <c r="CA78" s="17"/>
      <c r="CB78" s="17"/>
      <c r="CC78" s="17"/>
      <c r="CD78" s="17"/>
      <c r="CE78" s="17">
        <v>3358879.0032080896</v>
      </c>
      <c r="CF78" s="15">
        <v>289485.40519008017</v>
      </c>
    </row>
    <row r="79" spans="1:84"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O79" s="17"/>
      <c r="BP79" s="17"/>
      <c r="BQ79" s="17"/>
      <c r="BR79" s="17"/>
      <c r="BS79" s="17"/>
      <c r="BT79" s="17"/>
      <c r="BU79" s="17"/>
      <c r="BV79" s="17"/>
      <c r="BW79" s="17"/>
      <c r="BX79" s="17"/>
      <c r="BY79" s="17"/>
      <c r="BZ79" s="17"/>
      <c r="CA79" s="17"/>
      <c r="CB79" s="17"/>
      <c r="CC79" s="17"/>
      <c r="CD79" s="17"/>
      <c r="CE79" s="17">
        <v>3300923.5706457207</v>
      </c>
      <c r="CF79" s="15">
        <v>284439.68272348022</v>
      </c>
    </row>
    <row r="80" spans="1:84"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O80" s="17"/>
      <c r="BP80" s="17"/>
      <c r="BQ80" s="17"/>
      <c r="BR80" s="17"/>
      <c r="BS80" s="17"/>
      <c r="BT80" s="17"/>
      <c r="BU80" s="17"/>
      <c r="BV80" s="17"/>
      <c r="BW80" s="17"/>
      <c r="BX80" s="17"/>
      <c r="BY80" s="17"/>
      <c r="BZ80" s="17"/>
      <c r="CA80" s="17"/>
      <c r="CB80" s="17"/>
      <c r="CC80" s="17"/>
      <c r="CD80" s="17"/>
      <c r="CE80" s="17">
        <v>3251069.89141228</v>
      </c>
      <c r="CF80" s="15">
        <v>279545.26192592987</v>
      </c>
    </row>
    <row r="81" spans="1:84"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O81" s="17"/>
      <c r="BP81" s="17"/>
      <c r="BQ81" s="17"/>
      <c r="BR81" s="17"/>
      <c r="BS81" s="17"/>
      <c r="BT81" s="17"/>
      <c r="BU81" s="17"/>
      <c r="BV81" s="17"/>
      <c r="BW81" s="17"/>
      <c r="BX81" s="17"/>
      <c r="BY81" s="17"/>
      <c r="BZ81" s="17"/>
      <c r="CA81" s="17"/>
      <c r="CB81" s="17"/>
      <c r="CC81" s="17"/>
      <c r="CD81" s="17"/>
      <c r="CE81" s="17">
        <v>3212170.8043220905</v>
      </c>
      <c r="CF81" s="15">
        <v>276661.00565139018</v>
      </c>
    </row>
    <row r="82" spans="1:84"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O82" s="17"/>
      <c r="BP82" s="17"/>
      <c r="BQ82" s="17"/>
      <c r="BR82" s="17"/>
      <c r="BS82" s="17"/>
      <c r="BT82" s="17"/>
      <c r="BU82" s="17"/>
      <c r="BV82" s="17"/>
      <c r="BW82" s="17"/>
      <c r="BX82" s="17"/>
      <c r="BY82" s="17"/>
      <c r="BZ82" s="17"/>
      <c r="CA82" s="17"/>
      <c r="CB82" s="17"/>
      <c r="CC82" s="17"/>
      <c r="CD82" s="17"/>
      <c r="CE82" s="17">
        <v>3365156.8105790401</v>
      </c>
      <c r="CF82" s="15">
        <v>268065.11783435027</v>
      </c>
    </row>
    <row r="83" spans="1:84"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O83" s="17"/>
      <c r="BP83" s="17"/>
      <c r="BQ83" s="17"/>
      <c r="BR83" s="17"/>
      <c r="BS83" s="17"/>
      <c r="BT83" s="17"/>
      <c r="BU83" s="17"/>
      <c r="BV83" s="17"/>
      <c r="BW83" s="17"/>
      <c r="BX83" s="17"/>
      <c r="BY83" s="17"/>
      <c r="BZ83" s="17"/>
      <c r="CA83" s="17"/>
      <c r="CB83" s="17"/>
      <c r="CC83" s="17"/>
      <c r="CD83" s="17"/>
      <c r="CE83" s="17">
        <v>3680672.0757337301</v>
      </c>
      <c r="CF83" s="15">
        <v>266306.86165287014</v>
      </c>
    </row>
    <row r="84" spans="1:84"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O84" s="17"/>
      <c r="BP84" s="17"/>
      <c r="BQ84" s="17"/>
      <c r="BR84" s="17"/>
      <c r="BS84" s="17"/>
      <c r="BT84" s="17"/>
      <c r="BU84" s="17"/>
      <c r="BV84" s="17"/>
      <c r="BW84" s="17"/>
      <c r="BX84" s="17"/>
      <c r="BY84" s="17"/>
      <c r="BZ84" s="17"/>
      <c r="CA84" s="17"/>
      <c r="CB84" s="17"/>
      <c r="CC84" s="17"/>
      <c r="CD84" s="17"/>
      <c r="CE84" s="17">
        <v>3629678.0610881713</v>
      </c>
      <c r="CF84" s="15">
        <v>263220.11211096047</v>
      </c>
    </row>
    <row r="85" spans="1:84"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O85" s="17"/>
      <c r="BP85" s="17"/>
      <c r="BQ85" s="17"/>
      <c r="BR85" s="17"/>
      <c r="BS85" s="17"/>
      <c r="BT85" s="17"/>
      <c r="BU85" s="17"/>
      <c r="BV85" s="17"/>
      <c r="BW85" s="17"/>
      <c r="BX85" s="17"/>
      <c r="BY85" s="17"/>
      <c r="BZ85" s="17"/>
      <c r="CA85" s="17"/>
      <c r="CB85" s="17"/>
      <c r="CC85" s="17"/>
      <c r="CD85" s="17"/>
      <c r="CE85" s="17">
        <v>3566626.3977386001</v>
      </c>
      <c r="CF85" s="15">
        <v>258576.56184853043</v>
      </c>
    </row>
    <row r="86" spans="1:84"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O86" s="17"/>
      <c r="BP86" s="17"/>
      <c r="BQ86" s="17"/>
      <c r="BR86" s="17"/>
      <c r="BS86" s="17"/>
      <c r="BT86" s="17"/>
      <c r="BU86" s="17"/>
      <c r="BV86" s="17"/>
      <c r="BW86" s="17"/>
      <c r="BX86" s="17"/>
      <c r="BY86" s="17"/>
      <c r="BZ86" s="17"/>
      <c r="CA86" s="17"/>
      <c r="CB86" s="17"/>
      <c r="CC86" s="17"/>
      <c r="CD86" s="17"/>
      <c r="CE86" s="17">
        <v>3899012.4621354104</v>
      </c>
      <c r="CF86" s="15">
        <v>256692.73670430997</v>
      </c>
    </row>
    <row r="87" spans="1:84"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O87" s="17"/>
      <c r="BP87" s="17"/>
      <c r="BQ87" s="17"/>
      <c r="BR87" s="17"/>
      <c r="BS87" s="17"/>
      <c r="BT87" s="17"/>
      <c r="BU87" s="17"/>
      <c r="BV87" s="17"/>
      <c r="BW87" s="17"/>
      <c r="BX87" s="17"/>
      <c r="BY87" s="17"/>
      <c r="BZ87" s="17"/>
      <c r="CA87" s="17"/>
      <c r="CB87" s="17"/>
      <c r="CC87" s="17"/>
      <c r="CD87" s="17"/>
      <c r="CE87" s="17">
        <v>3830255.60546441</v>
      </c>
      <c r="CF87" s="15">
        <v>254782.04588952</v>
      </c>
    </row>
    <row r="88" spans="1:84"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O88" s="17"/>
      <c r="BP88" s="17"/>
      <c r="BQ88" s="17"/>
      <c r="BR88" s="17"/>
      <c r="BS88" s="17"/>
      <c r="BT88" s="17"/>
      <c r="BU88" s="17"/>
      <c r="BV88" s="17"/>
      <c r="BW88" s="17"/>
      <c r="BX88" s="17"/>
      <c r="BY88" s="17"/>
      <c r="BZ88" s="17"/>
      <c r="CA88" s="17"/>
      <c r="CB88" s="17"/>
      <c r="CC88" s="17"/>
      <c r="CD88" s="17"/>
      <c r="CE88" s="17">
        <v>3756852.4217774593</v>
      </c>
      <c r="CF88" s="15">
        <v>252354.73014664001</v>
      </c>
    </row>
    <row r="89" spans="1:84"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O89" s="17"/>
      <c r="BP89" s="17"/>
      <c r="BQ89" s="17"/>
      <c r="BR89" s="17"/>
      <c r="BS89" s="17"/>
      <c r="BT89" s="17"/>
      <c r="BU89" s="17"/>
      <c r="BV89" s="17"/>
      <c r="BW89" s="17"/>
      <c r="BX89" s="17"/>
      <c r="BY89" s="17"/>
      <c r="BZ89" s="17"/>
      <c r="CA89" s="17"/>
      <c r="CB89" s="17"/>
      <c r="CC89" s="17"/>
      <c r="CD89" s="17"/>
      <c r="CE89" s="17">
        <v>3934230.8526291703</v>
      </c>
      <c r="CF89" s="15">
        <v>249467.99629341025</v>
      </c>
    </row>
    <row r="90" spans="1:84"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O90" s="17"/>
      <c r="BP90" s="17"/>
      <c r="BQ90" s="17"/>
      <c r="BR90" s="17"/>
      <c r="BS90" s="17"/>
      <c r="BT90" s="17"/>
      <c r="BU90" s="17"/>
      <c r="BV90" s="17"/>
      <c r="BW90" s="17"/>
      <c r="BX90" s="17"/>
      <c r="BY90" s="17"/>
      <c r="BZ90" s="17"/>
      <c r="CA90" s="17"/>
      <c r="CB90" s="17"/>
      <c r="CC90" s="17"/>
      <c r="CD90" s="17"/>
      <c r="CE90" s="17">
        <v>4257369.7084984211</v>
      </c>
      <c r="CF90" s="15">
        <v>246129.03312642997</v>
      </c>
    </row>
    <row r="91" spans="1:84"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O91" s="17"/>
      <c r="BP91" s="17"/>
      <c r="BQ91" s="17"/>
      <c r="BR91" s="17"/>
      <c r="BS91" s="17"/>
      <c r="BT91" s="17"/>
      <c r="BU91" s="17"/>
      <c r="BV91" s="17"/>
      <c r="BW91" s="17"/>
      <c r="BX91" s="17"/>
      <c r="BY91" s="17"/>
      <c r="BZ91" s="17"/>
      <c r="CA91" s="17"/>
      <c r="CB91" s="17"/>
      <c r="CC91" s="17"/>
      <c r="CD91" s="17"/>
      <c r="CE91" s="17">
        <v>4187859.065395019</v>
      </c>
      <c r="CF91" s="15">
        <v>245596.64182793006</v>
      </c>
    </row>
    <row r="92" spans="1:84"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O92" s="17"/>
      <c r="BP92" s="17"/>
      <c r="BQ92" s="17"/>
      <c r="BR92" s="17"/>
      <c r="BS92" s="17"/>
      <c r="BT92" s="17"/>
      <c r="BU92" s="17"/>
      <c r="BV92" s="17"/>
      <c r="BW92" s="17"/>
      <c r="BX92" s="17"/>
      <c r="BY92" s="17"/>
      <c r="BZ92" s="17"/>
      <c r="CA92" s="17"/>
      <c r="CB92" s="17"/>
      <c r="CC92" s="17"/>
      <c r="CD92" s="17"/>
      <c r="CE92" s="17">
        <v>4121050.7814142993</v>
      </c>
      <c r="CF92" s="15">
        <v>243374.48308487999</v>
      </c>
    </row>
    <row r="93" spans="1:84"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O93" s="17"/>
      <c r="BP93" s="17"/>
      <c r="BQ93" s="17"/>
      <c r="BR93" s="17"/>
      <c r="BS93" s="17"/>
      <c r="BT93" s="17"/>
      <c r="BU93" s="17"/>
      <c r="BV93" s="17"/>
      <c r="BW93" s="17"/>
      <c r="BX93" s="17"/>
      <c r="BY93" s="17"/>
      <c r="BZ93" s="17"/>
      <c r="CA93" s="17"/>
      <c r="CB93" s="17"/>
      <c r="CC93" s="17"/>
      <c r="CD93" s="17"/>
      <c r="CE93" s="17">
        <v>4538177.4603298791</v>
      </c>
      <c r="CF93" s="15">
        <v>241237.80369481997</v>
      </c>
    </row>
    <row r="94" spans="1:84"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O94" s="17"/>
      <c r="BP94" s="17"/>
      <c r="BQ94" s="17"/>
      <c r="BR94" s="17"/>
      <c r="BS94" s="17"/>
      <c r="BT94" s="17"/>
      <c r="BU94" s="17"/>
      <c r="BV94" s="17"/>
      <c r="BW94" s="17"/>
      <c r="BX94" s="17"/>
      <c r="BY94" s="17"/>
      <c r="BZ94" s="17"/>
      <c r="CA94" s="17"/>
      <c r="CB94" s="17"/>
      <c r="CC94" s="17"/>
      <c r="CD94" s="17"/>
      <c r="CE94" s="17">
        <v>4468311.4403639184</v>
      </c>
      <c r="CF94" s="15">
        <v>240389.76840630002</v>
      </c>
    </row>
    <row r="95" spans="1:84"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O95" s="17"/>
      <c r="BP95" s="17"/>
      <c r="BQ95" s="17"/>
      <c r="BR95" s="17"/>
      <c r="BS95" s="17"/>
      <c r="BT95" s="17"/>
      <c r="BU95" s="17"/>
      <c r="BV95" s="17"/>
      <c r="BW95" s="17"/>
      <c r="BX95" s="17"/>
      <c r="BY95" s="17"/>
      <c r="BZ95" s="17"/>
      <c r="CA95" s="17"/>
      <c r="CB95" s="17"/>
      <c r="CC95" s="17"/>
      <c r="CD95" s="17"/>
      <c r="CE95" s="17">
        <v>4823477.1098089963</v>
      </c>
      <c r="CF95" s="15">
        <v>239078.35213006008</v>
      </c>
    </row>
    <row r="96" spans="1:84"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O96" s="17"/>
      <c r="BP96" s="17"/>
      <c r="BQ96" s="17"/>
      <c r="BR96" s="17"/>
      <c r="BS96" s="17"/>
      <c r="BT96" s="17"/>
      <c r="BU96" s="17"/>
      <c r="BV96" s="17"/>
      <c r="BW96" s="17"/>
      <c r="BX96" s="17"/>
      <c r="BY96" s="17"/>
      <c r="BZ96" s="17"/>
      <c r="CA96" s="17"/>
      <c r="CB96" s="17"/>
      <c r="CC96" s="17"/>
      <c r="CD96" s="17"/>
      <c r="CE96" s="17">
        <v>4734205.0309239021</v>
      </c>
      <c r="CF96" s="15">
        <v>237036.54761366986</v>
      </c>
    </row>
    <row r="97" spans="1:84"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O97" s="17"/>
      <c r="BP97" s="17"/>
      <c r="BQ97" s="17"/>
      <c r="BR97" s="17"/>
      <c r="BS97" s="17"/>
      <c r="BT97" s="17"/>
      <c r="BU97" s="17"/>
      <c r="BV97" s="17"/>
      <c r="BW97" s="17"/>
      <c r="BX97" s="17"/>
      <c r="BY97" s="17"/>
      <c r="BZ97" s="17"/>
      <c r="CA97" s="17"/>
      <c r="CB97" s="17"/>
      <c r="CC97" s="17"/>
      <c r="CD97" s="17"/>
      <c r="CE97" s="17">
        <v>4632720.5111196609</v>
      </c>
      <c r="CF97" s="15">
        <v>234321.27325900979</v>
      </c>
    </row>
    <row r="98" spans="1:84"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O98" s="17"/>
      <c r="BP98" s="17"/>
      <c r="BQ98" s="17"/>
      <c r="BR98" s="17"/>
      <c r="BS98" s="17"/>
      <c r="BT98" s="17"/>
      <c r="BU98" s="17"/>
      <c r="BV98" s="17"/>
      <c r="BW98" s="17"/>
      <c r="BX98" s="17"/>
      <c r="BY98" s="17"/>
      <c r="BZ98" s="17"/>
      <c r="CA98" s="17"/>
      <c r="CB98" s="17"/>
      <c r="CC98" s="17"/>
      <c r="CD98" s="17"/>
      <c r="CE98" s="17">
        <v>4913736.1338134473</v>
      </c>
      <c r="CF98" s="15">
        <v>232038.90215614982</v>
      </c>
    </row>
    <row r="99" spans="1:84"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O99" s="15"/>
      <c r="BP99" s="15"/>
      <c r="BQ99" s="15"/>
      <c r="BR99" s="15"/>
      <c r="BS99" s="15"/>
      <c r="BT99" s="15"/>
      <c r="BU99" s="15"/>
      <c r="BV99" s="15"/>
      <c r="BW99" s="15"/>
      <c r="BX99" s="15"/>
      <c r="BY99" s="15"/>
      <c r="BZ99" s="15"/>
      <c r="CA99" s="15"/>
      <c r="CB99" s="15"/>
      <c r="CC99" s="15"/>
      <c r="CD99" s="15"/>
      <c r="CE99" s="17">
        <v>4809905.4386510542</v>
      </c>
      <c r="CF99" s="15">
        <v>229118.81773713982</v>
      </c>
    </row>
    <row r="100" spans="1:84"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7">
        <v>4710234.4938537423</v>
      </c>
      <c r="CF100" s="15">
        <v>227219.83459551015</v>
      </c>
    </row>
    <row r="101" spans="1:84"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7">
        <v>4613464.3565484984</v>
      </c>
      <c r="CF101" s="15">
        <v>224267.51353031999</v>
      </c>
    </row>
    <row r="102" spans="1:84"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7">
        <v>4747465.6118102297</v>
      </c>
      <c r="CF102" s="15">
        <v>221606.3431832098</v>
      </c>
    </row>
    <row r="103" spans="1:84"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7">
        <v>4657990.6287238328</v>
      </c>
      <c r="CF103" s="15">
        <v>219835.27710968992</v>
      </c>
    </row>
    <row r="104" spans="1:84"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7">
        <v>4747639.7752198018</v>
      </c>
      <c r="CF104" s="15">
        <v>218152.41780762997</v>
      </c>
    </row>
    <row r="105" spans="1:84"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7">
        <v>4641400.3829758288</v>
      </c>
      <c r="CF105" s="15">
        <v>216484.03838798992</v>
      </c>
    </row>
    <row r="106" spans="1:84"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7">
        <v>4926081.7545062546</v>
      </c>
      <c r="CF106" s="15">
        <v>98371.541482839923</v>
      </c>
    </row>
    <row r="107" spans="1:84"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7">
        <v>4819614.0105795832</v>
      </c>
      <c r="CF107" s="15">
        <v>97280.273396990058</v>
      </c>
    </row>
    <row r="108" spans="1:84"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7">
        <v>4710179.5648030415</v>
      </c>
      <c r="CF108" s="15">
        <v>95947.962433540088</v>
      </c>
    </row>
    <row r="109" spans="1:84"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7">
        <v>5187233.1489360798</v>
      </c>
      <c r="CF109" s="15">
        <v>93493.413452700057</v>
      </c>
    </row>
    <row r="110" spans="1:84"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7">
        <v>5066272.6594525408</v>
      </c>
      <c r="CF110" s="15">
        <v>91996.144544489973</v>
      </c>
    </row>
    <row r="111" spans="1:84"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7">
        <v>4889900.0464355582</v>
      </c>
      <c r="CF111" s="15">
        <v>82252.759672629967</v>
      </c>
    </row>
    <row r="112" spans="1:84"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7">
        <v>5042664.7353864582</v>
      </c>
      <c r="CF112" s="15">
        <v>80994.492785110022</v>
      </c>
    </row>
    <row r="113" spans="1:84"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7">
        <v>4843752.0650039585</v>
      </c>
      <c r="CF113" s="15">
        <v>79839.84129260997</v>
      </c>
    </row>
    <row r="114" spans="1:84"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7">
        <v>7260618.0352406865</v>
      </c>
      <c r="CF114" s="15">
        <v>78498.425694330042</v>
      </c>
    </row>
    <row r="115" spans="1:84"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7">
        <v>7088395.3559634779</v>
      </c>
      <c r="CF115" s="15">
        <v>78194.927111069934</v>
      </c>
    </row>
    <row r="116" spans="1:84"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7">
        <v>6916227.1418523211</v>
      </c>
      <c r="CF116" s="15">
        <v>78133.687372670029</v>
      </c>
    </row>
    <row r="117" spans="1:84"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7">
        <v>6731790.7301439624</v>
      </c>
      <c r="CF117" s="15">
        <v>77426.430103949999</v>
      </c>
    </row>
    <row r="118" spans="1:84"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7">
        <v>6581181.6769312918</v>
      </c>
      <c r="CF118" s="15">
        <v>76402.163599159932</v>
      </c>
    </row>
    <row r="119" spans="1:84"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7">
        <v>6404144.6905880757</v>
      </c>
      <c r="CF119" s="15">
        <v>75147.219585060011</v>
      </c>
    </row>
    <row r="120" spans="1:84"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7">
        <v>6467489.8418192118</v>
      </c>
      <c r="CF120" s="15">
        <v>74328.591018230014</v>
      </c>
    </row>
    <row r="121" spans="1:84"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7">
        <v>6319754.2008617111</v>
      </c>
      <c r="CF121" s="15">
        <v>73453.387119640029</v>
      </c>
    </row>
    <row r="122" spans="1:84"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7">
        <v>6167669.8041458074</v>
      </c>
      <c r="CF122" s="15">
        <v>72688.454811999982</v>
      </c>
    </row>
    <row r="123" spans="1:84"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7">
        <v>6312934.0744967666</v>
      </c>
      <c r="CF123" s="15">
        <v>71684.396832450002</v>
      </c>
    </row>
    <row r="124" spans="1:84"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7">
        <v>6162889.1466776803</v>
      </c>
      <c r="CF124" s="15">
        <v>70955.541228900023</v>
      </c>
    </row>
    <row r="125" spans="1:84"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7">
        <v>6389090.6590902554</v>
      </c>
      <c r="CF125" s="15">
        <v>61538.218588249991</v>
      </c>
    </row>
    <row r="126" spans="1:84"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7">
        <v>6253703.5307218926</v>
      </c>
      <c r="CF126" s="15">
        <v>61218.476577569985</v>
      </c>
    </row>
    <row r="127" spans="1:84"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7">
        <v>6127888.0452070255</v>
      </c>
      <c r="CF127" s="15">
        <v>60925.115498679945</v>
      </c>
    </row>
    <row r="128" spans="1:84"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7">
        <v>6380143.9501089547</v>
      </c>
      <c r="CF128" s="15">
        <v>60820.928183810014</v>
      </c>
    </row>
    <row r="129" spans="1:84"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7">
        <v>6248611.5090474067</v>
      </c>
      <c r="CF129" s="15">
        <v>60920.46443313994</v>
      </c>
    </row>
    <row r="130" spans="1:84"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7">
        <v>6127213.1156428447</v>
      </c>
      <c r="CF130" s="15">
        <v>60701.048065979965</v>
      </c>
    </row>
    <row r="131" spans="1:84"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7">
        <v>6381284.5597397313</v>
      </c>
      <c r="CF131" s="15">
        <v>60533.232235110001</v>
      </c>
    </row>
    <row r="132" spans="1:84"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7">
        <v>6254976.9989435971</v>
      </c>
      <c r="CF132" s="15">
        <v>60267.658507120032</v>
      </c>
    </row>
    <row r="133" spans="1:84"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7">
        <v>6084832.6996493526</v>
      </c>
      <c r="CF133" s="15">
        <v>59989.070950499939</v>
      </c>
    </row>
    <row r="134" spans="1:84"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7">
        <v>6306361.4598812843</v>
      </c>
      <c r="CF134" s="15">
        <v>59573.672347869993</v>
      </c>
    </row>
    <row r="135" spans="1:84"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7">
        <v>6185405.2358691311</v>
      </c>
      <c r="CF135" s="15">
        <v>59231.515028780013</v>
      </c>
    </row>
    <row r="136" spans="1:84"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7">
        <v>6041140.2002990833</v>
      </c>
      <c r="CF136" s="15">
        <v>58714.906856200018</v>
      </c>
    </row>
    <row r="137" spans="1:84"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7">
        <v>5875485.3964055628</v>
      </c>
      <c r="CF137" s="15">
        <v>57909.179850879991</v>
      </c>
    </row>
    <row r="138" spans="1:84"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7">
        <v>5740878.8625292638</v>
      </c>
      <c r="CF138" s="15">
        <v>57579.083688450002</v>
      </c>
    </row>
    <row r="139" spans="1:84"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7">
        <v>5613768.8919953723</v>
      </c>
      <c r="CF139" s="15">
        <v>57265.889648160031</v>
      </c>
    </row>
    <row r="140" spans="1:84"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7">
        <v>5480395.0715028439</v>
      </c>
      <c r="CF140" s="15">
        <v>56986.624034289998</v>
      </c>
    </row>
    <row r="141" spans="1:84"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7">
        <v>5358729.2728366777</v>
      </c>
      <c r="CF141" s="15">
        <v>56444.963646719989</v>
      </c>
    </row>
    <row r="142" spans="1:84"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7">
        <v>5210381.5705358526</v>
      </c>
      <c r="CF142" s="15">
        <v>55943.576674550015</v>
      </c>
    </row>
    <row r="143" spans="1:84"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7">
        <v>5385391.8945310609</v>
      </c>
      <c r="CF143" s="15">
        <v>55391.177394220038</v>
      </c>
    </row>
    <row r="144" spans="1:84"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7">
        <v>5155419.7121558916</v>
      </c>
      <c r="CF144" s="15">
        <v>55190.991578830013</v>
      </c>
    </row>
    <row r="145" spans="1:84"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7">
        <v>4919419.1641004318</v>
      </c>
      <c r="CF145" s="15">
        <v>54872.075495989935</v>
      </c>
    </row>
    <row r="146" spans="1:84"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v>4742970.1760166232</v>
      </c>
      <c r="CF146" s="15">
        <v>54515.589277819978</v>
      </c>
    </row>
    <row r="147" spans="1:84"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v>4590759.7270486914</v>
      </c>
      <c r="CF147" s="15">
        <v>54140.472903809983</v>
      </c>
    </row>
    <row r="148" spans="1:84"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v>4447456.0944490889</v>
      </c>
      <c r="CF148" s="17">
        <v>53731.890600489976</v>
      </c>
    </row>
    <row r="149" spans="1:84"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v>4324348.8147044163</v>
      </c>
      <c r="CF149" s="17">
        <v>53446.662659859961</v>
      </c>
    </row>
    <row r="150" spans="1:84"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v>4190921.8209079523</v>
      </c>
      <c r="CF150" s="17">
        <v>53039.798216820018</v>
      </c>
    </row>
    <row r="151" spans="1:84"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v>4077988.7453471422</v>
      </c>
      <c r="CF151" s="17">
        <v>52953.273063519991</v>
      </c>
    </row>
    <row r="152" spans="1:84"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v>3977471.4601326697</v>
      </c>
      <c r="CF152" s="17">
        <v>52712.053580039996</v>
      </c>
    </row>
    <row r="153" spans="1:84"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v>3876697.4921057201</v>
      </c>
      <c r="CF153" s="17">
        <v>52455.709536339942</v>
      </c>
    </row>
    <row r="154" spans="1:84"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v>3782524.6216467838</v>
      </c>
      <c r="CF154" s="17">
        <v>52296.945339349964</v>
      </c>
    </row>
    <row r="155" spans="1:84"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v>3823281.8693298721</v>
      </c>
      <c r="CF155" s="17">
        <v>52264.781965699978</v>
      </c>
    </row>
    <row r="156" spans="1:84"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v>3746500.2577479039</v>
      </c>
      <c r="CF156" s="17">
        <v>52080.829690079925</v>
      </c>
    </row>
    <row r="157" spans="1:84"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v>3636607.7322173999</v>
      </c>
      <c r="CF157" s="17">
        <v>51625.911370819922</v>
      </c>
    </row>
    <row r="158" spans="1:84"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v>3559366.4602354611</v>
      </c>
      <c r="CF158" s="17">
        <v>51518.11151233998</v>
      </c>
    </row>
    <row r="159" spans="1:84"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v>3958170.209834388</v>
      </c>
      <c r="CF159" s="17">
        <v>51265.501386560005</v>
      </c>
    </row>
    <row r="160" spans="1:84"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v>3863990.1497254553</v>
      </c>
      <c r="CF160" s="17">
        <v>50796.544348350006</v>
      </c>
    </row>
    <row r="161" spans="1:84"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v>3786998.15132822</v>
      </c>
      <c r="CF161" s="17">
        <v>50450.886709130005</v>
      </c>
    </row>
    <row r="162" spans="1:84"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v>4045930.9763025553</v>
      </c>
      <c r="CF162" s="17">
        <v>50378.528073109992</v>
      </c>
    </row>
    <row r="163" spans="1:84"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v>3961272.5620044218</v>
      </c>
      <c r="CF163" s="17">
        <v>50407.917248240017</v>
      </c>
    </row>
    <row r="164" spans="1:84"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v>3877656.8920208481</v>
      </c>
      <c r="CF164" s="17">
        <v>50405.788314369944</v>
      </c>
    </row>
    <row r="165" spans="1:84"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7">
        <v>3763263.6588288103</v>
      </c>
      <c r="CF165" s="17">
        <v>50721.801281720043</v>
      </c>
    </row>
    <row r="166" spans="1:84"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7">
        <v>3681697.8736113501</v>
      </c>
      <c r="CF166" s="17">
        <v>50725.606712090026</v>
      </c>
    </row>
    <row r="167" spans="1:84"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v>3603485.8378722114</v>
      </c>
      <c r="CF167" s="17">
        <v>50856.962681019984</v>
      </c>
    </row>
    <row r="168" spans="1:84"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v>3885585.3134701299</v>
      </c>
      <c r="CF168" s="17">
        <v>50877.343338309889</v>
      </c>
    </row>
    <row r="169" spans="1:84"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v>3793496.356197211</v>
      </c>
      <c r="CF169" s="17">
        <v>50869.221792679971</v>
      </c>
    </row>
    <row r="170" spans="1:84"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v>3709116.1566360812</v>
      </c>
      <c r="CF170" s="17">
        <v>50598.171000749993</v>
      </c>
    </row>
    <row r="171" spans="1:84"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O171" s="17">
        <v>14916.26313841</v>
      </c>
      <c r="BP171" s="17"/>
      <c r="BQ171" s="17"/>
      <c r="BR171" s="17"/>
      <c r="BS171" s="17"/>
      <c r="BT171" s="17"/>
      <c r="BU171" s="17"/>
      <c r="BV171" s="17"/>
      <c r="BW171" s="17"/>
      <c r="BX171" s="17"/>
      <c r="BY171" s="17"/>
      <c r="BZ171" s="17"/>
      <c r="CA171" s="17"/>
      <c r="CB171" s="17"/>
      <c r="CC171" s="17"/>
      <c r="CD171" s="17"/>
      <c r="CE171" s="17">
        <v>3640341.4667488979</v>
      </c>
      <c r="CF171" s="17">
        <v>50482.499510289963</v>
      </c>
    </row>
    <row r="172" spans="1:84"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O172" s="17">
        <v>14462.29327127</v>
      </c>
      <c r="BP172" s="17"/>
      <c r="BQ172" s="17"/>
      <c r="BR172" s="17"/>
      <c r="BS172" s="17"/>
      <c r="BT172" s="17"/>
      <c r="BU172" s="17"/>
      <c r="BV172" s="17"/>
      <c r="BW172" s="17"/>
      <c r="BX172" s="17"/>
      <c r="BY172" s="17"/>
      <c r="BZ172" s="17"/>
      <c r="CA172" s="17"/>
      <c r="CB172" s="17"/>
      <c r="CC172" s="17"/>
      <c r="CD172" s="17"/>
      <c r="CE172" s="17">
        <v>3973914.4796512309</v>
      </c>
      <c r="CF172" s="17">
        <v>50722.043573130002</v>
      </c>
    </row>
    <row r="173" spans="1:84"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O173" s="17">
        <v>14529.824527729999</v>
      </c>
      <c r="BP173" s="17"/>
      <c r="BQ173" s="17"/>
      <c r="BR173" s="17"/>
      <c r="BS173" s="17"/>
      <c r="BT173" s="17"/>
      <c r="BU173" s="17"/>
      <c r="BV173" s="17"/>
      <c r="BW173" s="17"/>
      <c r="BX173" s="17"/>
      <c r="BY173" s="17"/>
      <c r="BZ173" s="17"/>
      <c r="CA173" s="17"/>
      <c r="CB173" s="17"/>
      <c r="CC173" s="17"/>
      <c r="CD173" s="17"/>
      <c r="CE173" s="17">
        <v>3879691.409982041</v>
      </c>
      <c r="CF173" s="17">
        <v>51006.051468919941</v>
      </c>
    </row>
    <row r="174" spans="1:84"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O174" s="17">
        <v>14153.28258732</v>
      </c>
      <c r="BP174" s="17"/>
      <c r="BQ174" s="17"/>
      <c r="BR174" s="17"/>
      <c r="BS174" s="17"/>
      <c r="BT174" s="17"/>
      <c r="BU174" s="17"/>
      <c r="BV174" s="17"/>
      <c r="BW174" s="17"/>
      <c r="BX174" s="17"/>
      <c r="BY174" s="17"/>
      <c r="BZ174" s="17"/>
      <c r="CA174" s="17"/>
      <c r="CB174" s="17"/>
      <c r="CC174" s="17"/>
      <c r="CD174" s="17"/>
      <c r="CE174" s="17">
        <v>3798582.0695020212</v>
      </c>
      <c r="CF174" s="17">
        <v>50595.854190879931</v>
      </c>
    </row>
    <row r="175" spans="1:84"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O175" s="17">
        <v>14447.766116379997</v>
      </c>
      <c r="BP175" s="17"/>
      <c r="BQ175" s="17"/>
      <c r="BR175" s="17"/>
      <c r="BS175" s="17"/>
      <c r="BT175" s="17"/>
      <c r="BU175" s="17"/>
      <c r="BV175" s="17"/>
      <c r="BW175" s="17"/>
      <c r="BX175" s="17"/>
      <c r="BY175" s="17"/>
      <c r="BZ175" s="17"/>
      <c r="CA175" s="17"/>
      <c r="CB175" s="17"/>
      <c r="CC175" s="17"/>
      <c r="CD175" s="17"/>
      <c r="CE175" s="17">
        <v>3728078.9475223301</v>
      </c>
      <c r="CF175" s="17">
        <v>50460.216937020028</v>
      </c>
    </row>
    <row r="176" spans="1:84"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O176" s="17">
        <v>14182.905041649998</v>
      </c>
      <c r="BP176" s="17"/>
      <c r="BQ176" s="17"/>
      <c r="BR176" s="17"/>
      <c r="BS176" s="17"/>
      <c r="BT176" s="17"/>
      <c r="BU176" s="17"/>
      <c r="BV176" s="17"/>
      <c r="BW176" s="17"/>
      <c r="BX176" s="17"/>
      <c r="BY176" s="17"/>
      <c r="BZ176" s="17"/>
      <c r="CA176" s="17"/>
      <c r="CB176" s="17"/>
      <c r="CC176" s="17"/>
      <c r="CD176" s="17"/>
      <c r="CE176" s="17">
        <v>3650939.3253601608</v>
      </c>
      <c r="CF176" s="17">
        <v>49332.040473970061</v>
      </c>
    </row>
    <row r="177" spans="1:84"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O177" s="17">
        <v>14020.257818609998</v>
      </c>
      <c r="BP177" s="17"/>
      <c r="BQ177" s="17"/>
      <c r="BR177" s="17"/>
      <c r="BS177" s="17"/>
      <c r="BT177" s="17"/>
      <c r="BU177" s="17"/>
      <c r="BV177" s="17"/>
      <c r="BW177" s="17"/>
      <c r="BX177" s="17"/>
      <c r="BY177" s="17"/>
      <c r="BZ177" s="17"/>
      <c r="CA177" s="17"/>
      <c r="CB177" s="17"/>
      <c r="CC177" s="17"/>
      <c r="CD177" s="17"/>
      <c r="CE177" s="17">
        <v>3559920.7926443424</v>
      </c>
      <c r="CF177" s="17">
        <v>49511.316994859997</v>
      </c>
    </row>
    <row r="178" spans="1:84"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O178" s="17">
        <v>13962.542237109996</v>
      </c>
      <c r="BP178" s="17"/>
      <c r="BQ178" s="17"/>
      <c r="BR178" s="17"/>
      <c r="BS178" s="17"/>
      <c r="BT178" s="17"/>
      <c r="BU178" s="17"/>
      <c r="BV178" s="17"/>
      <c r="BW178" s="17"/>
      <c r="BX178" s="17"/>
      <c r="BY178" s="17"/>
      <c r="BZ178" s="17"/>
      <c r="CA178" s="17"/>
      <c r="CB178" s="17"/>
      <c r="CC178" s="17"/>
      <c r="CD178" s="17"/>
      <c r="CE178" s="17">
        <v>3496689.8140360476</v>
      </c>
      <c r="CF178" s="17">
        <v>49455.314471729951</v>
      </c>
    </row>
    <row r="179" spans="1:84"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O179" s="17">
        <v>13853.54882084</v>
      </c>
      <c r="BP179" s="17"/>
      <c r="BQ179" s="17"/>
      <c r="BR179" s="17"/>
      <c r="BS179" s="17">
        <v>233900.74072135001</v>
      </c>
      <c r="BT179" s="17"/>
      <c r="BU179" s="17"/>
      <c r="BV179" s="17"/>
      <c r="BW179" s="17"/>
      <c r="BX179" s="17"/>
      <c r="BY179" s="17"/>
      <c r="BZ179" s="17"/>
      <c r="CA179" s="17"/>
      <c r="CB179" s="17"/>
      <c r="CC179" s="17"/>
      <c r="CD179" s="17"/>
      <c r="CE179" s="17">
        <v>3664591.1009601825</v>
      </c>
      <c r="CF179" s="17">
        <v>49694.960880330051</v>
      </c>
    </row>
    <row r="180" spans="1:84"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O180" s="17">
        <v>13636.38633872</v>
      </c>
      <c r="BP180" s="17"/>
      <c r="BQ180" s="17"/>
      <c r="BR180" s="17"/>
      <c r="BS180" s="17">
        <v>228133.20380035002</v>
      </c>
      <c r="BT180" s="17"/>
      <c r="BU180" s="17"/>
      <c r="BV180" s="17"/>
      <c r="BW180" s="17"/>
      <c r="BX180" s="17"/>
      <c r="BY180" s="17"/>
      <c r="BZ180" s="17"/>
      <c r="CA180" s="17"/>
      <c r="CB180" s="17"/>
      <c r="CC180" s="17"/>
      <c r="CD180" s="17"/>
      <c r="CE180" s="17">
        <v>3591541.1272566691</v>
      </c>
      <c r="CF180" s="17">
        <v>49823.45828226002</v>
      </c>
    </row>
    <row r="181" spans="1:84"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O181" s="17">
        <v>13734.197598460003</v>
      </c>
      <c r="BP181" s="17"/>
      <c r="BQ181" s="17"/>
      <c r="BR181" s="17"/>
      <c r="BS181" s="17">
        <v>227365.16329835</v>
      </c>
      <c r="BT181" s="17"/>
      <c r="BU181" s="17"/>
      <c r="BV181" s="17"/>
      <c r="BW181" s="17"/>
      <c r="BX181" s="17"/>
      <c r="BY181" s="17"/>
      <c r="BZ181" s="17"/>
      <c r="CA181" s="17"/>
      <c r="CB181" s="17"/>
      <c r="CC181" s="17"/>
      <c r="CD181" s="17"/>
      <c r="CE181" s="17">
        <v>3528630.9893422704</v>
      </c>
      <c r="CF181" s="17">
        <v>49972.570039909973</v>
      </c>
    </row>
    <row r="182" spans="1:84"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O182" s="17">
        <v>13651.401800409998</v>
      </c>
      <c r="BP182" s="17"/>
      <c r="BQ182" s="17"/>
      <c r="BR182" s="17"/>
      <c r="BS182" s="17">
        <v>227581.26348177</v>
      </c>
      <c r="BT182" s="17"/>
      <c r="BU182" s="17"/>
      <c r="BV182" s="17"/>
      <c r="BW182" s="17"/>
      <c r="BX182" s="17"/>
      <c r="BY182" s="17"/>
      <c r="BZ182" s="17"/>
      <c r="CA182" s="17"/>
      <c r="CB182" s="17"/>
      <c r="CC182" s="17"/>
      <c r="CD182" s="17"/>
      <c r="CE182" s="17">
        <v>3458203.9272875199</v>
      </c>
      <c r="CF182" s="17">
        <v>50120.816555090045</v>
      </c>
    </row>
    <row r="183" spans="1:84"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O183" s="17">
        <v>13766.888105840002</v>
      </c>
      <c r="BP183" s="17"/>
      <c r="BQ183" s="17"/>
      <c r="BR183" s="17"/>
      <c r="BS183" s="17">
        <v>222733.32337776999</v>
      </c>
      <c r="BT183" s="17"/>
      <c r="BU183" s="17"/>
      <c r="BV183" s="17"/>
      <c r="BW183" s="17"/>
      <c r="BX183" s="17"/>
      <c r="BY183" s="17"/>
      <c r="BZ183" s="17"/>
      <c r="CA183" s="17"/>
      <c r="CB183" s="17"/>
      <c r="CC183" s="17"/>
      <c r="CD183" s="17"/>
      <c r="CE183" s="17">
        <v>3798161.0846754415</v>
      </c>
      <c r="CF183" s="17">
        <v>50033.42199626995</v>
      </c>
    </row>
    <row r="184" spans="1:84"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O184" s="17">
        <v>13078.987160409999</v>
      </c>
      <c r="BP184" s="17"/>
      <c r="BQ184" s="17"/>
      <c r="BR184" s="17"/>
      <c r="BS184" s="17">
        <v>202346.70202776999</v>
      </c>
      <c r="BT184" s="17"/>
      <c r="BU184" s="17"/>
      <c r="BV184" s="17"/>
      <c r="BW184" s="17"/>
      <c r="BX184" s="17"/>
      <c r="BY184" s="17"/>
      <c r="BZ184" s="17"/>
      <c r="CA184" s="17"/>
      <c r="CB184" s="17"/>
      <c r="CC184" s="17"/>
      <c r="CD184" s="17"/>
      <c r="CE184" s="17">
        <v>3709778.6971546207</v>
      </c>
      <c r="CF184" s="17">
        <v>49840.158363649985</v>
      </c>
    </row>
    <row r="185" spans="1:84"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O185" s="17">
        <v>12352.616629980001</v>
      </c>
      <c r="BP185" s="17"/>
      <c r="BQ185" s="17"/>
      <c r="BR185" s="17"/>
      <c r="BS185" s="17">
        <v>211821.55511389</v>
      </c>
      <c r="BT185" s="17"/>
      <c r="BU185" s="17"/>
      <c r="BV185" s="17"/>
      <c r="BW185" s="17"/>
      <c r="BX185" s="17"/>
      <c r="BY185" s="17"/>
      <c r="BZ185" s="17"/>
      <c r="CA185" s="17"/>
      <c r="CB185" s="17"/>
      <c r="CC185" s="17"/>
      <c r="CD185" s="17"/>
      <c r="CE185" s="17">
        <v>3654011.3008600506</v>
      </c>
      <c r="CF185" s="17">
        <v>49605.744413569977</v>
      </c>
    </row>
    <row r="186" spans="1:84"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O186" s="17">
        <v>11590.696486339999</v>
      </c>
      <c r="BP186" s="17"/>
      <c r="BQ186" s="17"/>
      <c r="BR186" s="17"/>
      <c r="BS186" s="17">
        <v>211621.08256989002</v>
      </c>
      <c r="BT186" s="17"/>
      <c r="BU186" s="17"/>
      <c r="BV186" s="17"/>
      <c r="BW186" s="17"/>
      <c r="BX186" s="17"/>
      <c r="BY186" s="17"/>
      <c r="BZ186" s="17"/>
      <c r="CA186" s="17"/>
      <c r="CB186" s="17"/>
      <c r="CC186" s="17"/>
      <c r="CD186" s="17"/>
      <c r="CE186" s="17">
        <v>3978711.4714850807</v>
      </c>
      <c r="CF186" s="17">
        <v>49491.497236639989</v>
      </c>
    </row>
    <row r="187" spans="1:84"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O187" s="17">
        <v>11098.719630319998</v>
      </c>
      <c r="BP187" s="17"/>
      <c r="BQ187" s="17"/>
      <c r="BR187" s="17"/>
      <c r="BS187" s="17">
        <v>208948.43838589001</v>
      </c>
      <c r="BT187" s="17"/>
      <c r="BU187" s="17"/>
      <c r="BV187" s="17"/>
      <c r="BW187" s="17"/>
      <c r="BX187" s="17"/>
      <c r="BY187" s="17"/>
      <c r="BZ187" s="17"/>
      <c r="CA187" s="17"/>
      <c r="CB187" s="17"/>
      <c r="CC187" s="17"/>
      <c r="CD187" s="17"/>
      <c r="CE187" s="17">
        <v>3912702.2177900206</v>
      </c>
      <c r="CF187" s="17">
        <v>49601.18469266998</v>
      </c>
    </row>
    <row r="188" spans="1:84"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O188" s="17">
        <v>10513.305831209997</v>
      </c>
      <c r="BP188" s="17"/>
      <c r="BQ188" s="17"/>
      <c r="BR188" s="17"/>
      <c r="BS188" s="17">
        <v>203408.66242689002</v>
      </c>
      <c r="BT188" s="17"/>
      <c r="BU188" s="17"/>
      <c r="BV188" s="17"/>
      <c r="BW188" s="17"/>
      <c r="BX188" s="17"/>
      <c r="BY188" s="17"/>
      <c r="BZ188" s="17"/>
      <c r="CA188" s="17"/>
      <c r="CB188" s="17"/>
      <c r="CC188" s="17"/>
      <c r="CD188" s="17"/>
      <c r="CE188" s="17">
        <v>3847473.2302777567</v>
      </c>
      <c r="CF188" s="17">
        <v>49955.517974750008</v>
      </c>
    </row>
    <row r="189" spans="1:84"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O189" s="17">
        <v>9962.8553580999924</v>
      </c>
      <c r="BP189" s="17"/>
      <c r="BQ189" s="17"/>
      <c r="BR189" s="17"/>
      <c r="BS189" s="17">
        <v>202728.05736889</v>
      </c>
      <c r="BT189" s="17"/>
      <c r="BU189" s="17"/>
      <c r="BV189" s="17"/>
      <c r="BW189" s="17"/>
      <c r="BX189" s="17"/>
      <c r="BY189" s="17"/>
      <c r="BZ189" s="17"/>
      <c r="CA189" s="17"/>
      <c r="CB189" s="17"/>
      <c r="CC189" s="17"/>
      <c r="CD189" s="17"/>
      <c r="CE189" s="17">
        <v>4193201.1634895788</v>
      </c>
      <c r="CF189" s="17">
        <v>50414.022218730046</v>
      </c>
    </row>
    <row r="190" spans="1:84"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O190" s="17">
        <v>9517.2403182399958</v>
      </c>
      <c r="BP190" s="17"/>
      <c r="BQ190" s="17"/>
      <c r="BR190" s="17"/>
      <c r="BS190" s="17">
        <v>191807.87946089002</v>
      </c>
      <c r="BT190" s="17"/>
      <c r="BU190" s="17"/>
      <c r="BV190" s="17"/>
      <c r="BW190" s="17"/>
      <c r="BX190" s="17"/>
      <c r="BY190" s="17"/>
      <c r="BZ190" s="17"/>
      <c r="CA190" s="17"/>
      <c r="CB190" s="17"/>
      <c r="CC190" s="17"/>
      <c r="CD190" s="17"/>
      <c r="CE190" s="17">
        <v>4128154.672079511</v>
      </c>
      <c r="CF190" s="17">
        <v>50714.038264859984</v>
      </c>
    </row>
    <row r="191" spans="1:84"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O191" s="17">
        <v>8896.8708290199993</v>
      </c>
      <c r="BP191" s="17"/>
      <c r="BQ191" s="17"/>
      <c r="BR191" s="17"/>
      <c r="BS191" s="17">
        <v>206971.59896089003</v>
      </c>
      <c r="BT191" s="17"/>
      <c r="BU191" s="17"/>
      <c r="BV191" s="17"/>
      <c r="BW191" s="17"/>
      <c r="BX191" s="17"/>
      <c r="BY191" s="17"/>
      <c r="BZ191" s="17"/>
      <c r="CA191" s="17"/>
      <c r="CB191" s="17"/>
      <c r="CC191" s="17"/>
      <c r="CD191" s="17"/>
      <c r="CE191" s="17">
        <v>4074245.7009126311</v>
      </c>
      <c r="CF191" s="17">
        <v>50909.406525009974</v>
      </c>
    </row>
    <row r="192" spans="1:84"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O192" s="17">
        <v>8372.0747295700003</v>
      </c>
      <c r="BP192" s="17">
        <v>116454.88824499999</v>
      </c>
      <c r="BQ192" s="17"/>
      <c r="BR192" s="17"/>
      <c r="BS192" s="17">
        <v>204078.67325389001</v>
      </c>
      <c r="BT192" s="17"/>
      <c r="BU192" s="17"/>
      <c r="BV192" s="17"/>
      <c r="BW192" s="17"/>
      <c r="BX192" s="17"/>
      <c r="BY192" s="17"/>
      <c r="BZ192" s="17"/>
      <c r="CA192" s="17"/>
      <c r="CB192" s="17"/>
      <c r="CC192" s="17"/>
      <c r="CD192" s="17"/>
      <c r="CE192" s="17">
        <v>4564361.9593211999</v>
      </c>
      <c r="CF192" s="17">
        <v>49809.056896779977</v>
      </c>
    </row>
    <row r="193" spans="1:84"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O193" s="17">
        <v>7772.7476584700025</v>
      </c>
      <c r="BP193" s="17">
        <v>115830.233154</v>
      </c>
      <c r="BQ193" s="17"/>
      <c r="BR193" s="17"/>
      <c r="BS193" s="17">
        <v>191238.51036089001</v>
      </c>
      <c r="BT193" s="17"/>
      <c r="BU193" s="17"/>
      <c r="BV193" s="17"/>
      <c r="BW193" s="17"/>
      <c r="BX193" s="17"/>
      <c r="BY193" s="17"/>
      <c r="BZ193" s="17"/>
      <c r="CA193" s="17"/>
      <c r="CB193" s="17"/>
      <c r="CC193" s="17"/>
      <c r="CD193" s="17"/>
      <c r="CE193" s="17">
        <v>4474346.22817137</v>
      </c>
      <c r="CF193" s="17">
        <v>49600.854940699952</v>
      </c>
    </row>
    <row r="194" spans="1:84"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O194" s="17">
        <v>7337.2335559500052</v>
      </c>
      <c r="BP194" s="17">
        <v>114292.80588699999</v>
      </c>
      <c r="BQ194" s="17"/>
      <c r="BR194" s="17"/>
      <c r="BS194" s="17">
        <v>143033.65825489</v>
      </c>
      <c r="BT194" s="17"/>
      <c r="BU194" s="17"/>
      <c r="BV194" s="17"/>
      <c r="BW194" s="17"/>
      <c r="BX194" s="17"/>
      <c r="BY194" s="17"/>
      <c r="BZ194" s="17"/>
      <c r="CA194" s="17"/>
      <c r="CB194" s="17"/>
      <c r="CC194" s="17"/>
      <c r="CD194" s="17"/>
      <c r="CE194" s="17">
        <v>4338164.2182200514</v>
      </c>
      <c r="CF194" s="17">
        <v>49588.334575510045</v>
      </c>
    </row>
    <row r="195" spans="1:84"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O195" s="17">
        <v>6926.0716791199993</v>
      </c>
      <c r="BP195" s="17">
        <v>113787.039993</v>
      </c>
      <c r="BQ195" s="17"/>
      <c r="BR195" s="17"/>
      <c r="BS195" s="17">
        <v>188906.75400389</v>
      </c>
      <c r="BT195" s="17"/>
      <c r="BU195" s="17"/>
      <c r="BV195" s="17"/>
      <c r="BW195" s="17"/>
      <c r="BX195" s="17"/>
      <c r="BY195" s="17"/>
      <c r="BZ195" s="17"/>
      <c r="CA195" s="17"/>
      <c r="CB195" s="17"/>
      <c r="CC195" s="17"/>
      <c r="CD195" s="17"/>
      <c r="CE195" s="17">
        <v>4303458.2652565595</v>
      </c>
      <c r="CF195" s="17">
        <v>51165.853796460033</v>
      </c>
    </row>
    <row r="196" spans="1:84"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O196" s="17">
        <v>6411.0828583900002</v>
      </c>
      <c r="BP196" s="17">
        <v>112751.53937699999</v>
      </c>
      <c r="BQ196" s="17"/>
      <c r="BR196" s="17"/>
      <c r="BS196" s="17">
        <v>180326.56157689</v>
      </c>
      <c r="BT196" s="17"/>
      <c r="BU196" s="17"/>
      <c r="BV196" s="17"/>
      <c r="BW196" s="17"/>
      <c r="BX196" s="17"/>
      <c r="BY196" s="17"/>
      <c r="BZ196" s="17"/>
      <c r="CA196" s="17"/>
      <c r="CB196" s="17"/>
      <c r="CC196" s="17"/>
      <c r="CD196" s="17"/>
      <c r="CE196" s="17">
        <v>4196521.7302281084</v>
      </c>
      <c r="CF196" s="17">
        <v>51223.535188029971</v>
      </c>
    </row>
    <row r="197" spans="1:84"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O197" s="17">
        <v>5948.0157532400008</v>
      </c>
      <c r="BP197" s="17">
        <v>111428.334588</v>
      </c>
      <c r="BQ197" s="17"/>
      <c r="BR197" s="17"/>
      <c r="BS197" s="17">
        <v>170854.02171410999</v>
      </c>
      <c r="BT197" s="17"/>
      <c r="BU197" s="17"/>
      <c r="BV197" s="17"/>
      <c r="BW197" s="17"/>
      <c r="BX197" s="17"/>
      <c r="BY197" s="17"/>
      <c r="BZ197" s="17"/>
      <c r="CA197" s="17"/>
      <c r="CB197" s="17"/>
      <c r="CC197" s="17"/>
      <c r="CD197" s="17"/>
      <c r="CE197" s="17">
        <v>4366909.5741121992</v>
      </c>
      <c r="CF197" s="17">
        <v>51178.157722569995</v>
      </c>
    </row>
    <row r="198" spans="1:84"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O198" s="17">
        <v>5626.2303848700012</v>
      </c>
      <c r="BP198" s="17">
        <v>110294.90225299999</v>
      </c>
      <c r="BQ198" s="17"/>
      <c r="BR198" s="17"/>
      <c r="BS198" s="17">
        <v>170344.03551210999</v>
      </c>
      <c r="BT198" s="17"/>
      <c r="BU198" s="17"/>
      <c r="BV198" s="17"/>
      <c r="BW198" s="17"/>
      <c r="BX198" s="17"/>
      <c r="BY198" s="17"/>
      <c r="BZ198" s="17"/>
      <c r="CA198" s="17"/>
      <c r="CB198" s="17"/>
      <c r="CC198" s="17"/>
      <c r="CD198" s="17"/>
      <c r="CE198" s="17">
        <v>4652579.4823204624</v>
      </c>
      <c r="CF198" s="17">
        <v>51193.621398159972</v>
      </c>
    </row>
    <row r="199" spans="1:84"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O199" s="17">
        <v>5308.604212100001</v>
      </c>
      <c r="BP199" s="17">
        <v>110636.31583799999</v>
      </c>
      <c r="BQ199" s="17"/>
      <c r="BR199" s="17"/>
      <c r="BS199" s="17">
        <v>150758.58510910999</v>
      </c>
      <c r="BT199" s="17"/>
      <c r="BU199" s="17"/>
      <c r="BV199" s="17"/>
      <c r="BW199" s="17"/>
      <c r="BX199" s="17"/>
      <c r="BY199" s="17"/>
      <c r="BZ199" s="17"/>
      <c r="CA199" s="17"/>
      <c r="CB199" s="17"/>
      <c r="CC199" s="17"/>
      <c r="CD199" s="17"/>
      <c r="CE199" s="17">
        <v>4547144.0716343513</v>
      </c>
      <c r="CF199" s="17">
        <v>51211.323688289995</v>
      </c>
    </row>
    <row r="200" spans="1:84"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O200" s="17">
        <v>4951.1190854099978</v>
      </c>
      <c r="BP200" s="17">
        <v>109563.56299599999</v>
      </c>
      <c r="BQ200" s="17"/>
      <c r="BR200" s="17"/>
      <c r="BS200" s="17">
        <v>137129.37859611001</v>
      </c>
      <c r="BT200" s="17"/>
      <c r="BU200" s="17"/>
      <c r="BV200" s="17"/>
      <c r="BW200" s="17"/>
      <c r="BX200" s="17"/>
      <c r="BY200" s="17"/>
      <c r="BZ200" s="17"/>
      <c r="CA200" s="17"/>
      <c r="CB200" s="17"/>
      <c r="CC200" s="17"/>
      <c r="CD200" s="17"/>
      <c r="CE200" s="17">
        <v>4454522.0360394195</v>
      </c>
      <c r="CF200" s="17">
        <v>51342.858418690012</v>
      </c>
    </row>
    <row r="201" spans="1:84"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O201" s="17">
        <v>4661.5815960499995</v>
      </c>
      <c r="BP201" s="17">
        <v>109058.73254700001</v>
      </c>
      <c r="BQ201" s="17"/>
      <c r="BR201" s="17"/>
      <c r="BS201" s="17">
        <v>136702.84703711001</v>
      </c>
      <c r="BT201" s="17"/>
      <c r="BU201" s="17"/>
      <c r="BV201" s="17"/>
      <c r="BW201" s="17"/>
      <c r="BX201" s="17"/>
      <c r="BY201" s="17"/>
      <c r="BZ201" s="17"/>
      <c r="CA201" s="17"/>
      <c r="CB201" s="17"/>
      <c r="CC201" s="17"/>
      <c r="CD201" s="17"/>
      <c r="CE201" s="17">
        <v>4679659.2575426046</v>
      </c>
      <c r="CF201" s="17">
        <v>51742.282767089986</v>
      </c>
    </row>
    <row r="202" spans="1:84"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O202" s="17">
        <v>4371.4279994000008</v>
      </c>
      <c r="BP202" s="17">
        <v>108232.652739</v>
      </c>
      <c r="BQ202" s="17"/>
      <c r="BR202" s="17"/>
      <c r="BS202" s="17">
        <v>134863.11794510999</v>
      </c>
      <c r="BT202" s="17"/>
      <c r="BU202" s="17"/>
      <c r="BV202" s="17"/>
      <c r="BW202" s="17"/>
      <c r="BX202" s="17"/>
      <c r="BY202" s="17"/>
      <c r="BZ202" s="17"/>
      <c r="CA202" s="17"/>
      <c r="CB202" s="17"/>
      <c r="CC202" s="17"/>
      <c r="CD202" s="17"/>
      <c r="CE202" s="17">
        <v>4588494.4571426716</v>
      </c>
      <c r="CF202" s="17">
        <v>51976.235875969985</v>
      </c>
    </row>
    <row r="203" spans="1:84"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O203" s="17">
        <v>4115.6542096799994</v>
      </c>
      <c r="BP203" s="17">
        <v>106446.633691</v>
      </c>
      <c r="BQ203" s="17"/>
      <c r="BR203" s="17"/>
      <c r="BS203" s="17">
        <v>134852.87714510999</v>
      </c>
      <c r="BT203" s="17"/>
      <c r="BU203" s="17"/>
      <c r="BV203" s="17"/>
      <c r="BW203" s="17"/>
      <c r="BX203" s="17"/>
      <c r="BY203" s="17"/>
      <c r="BZ203" s="17"/>
      <c r="CA203" s="17"/>
      <c r="CB203" s="17"/>
      <c r="CC203" s="17"/>
      <c r="CD203" s="17"/>
      <c r="CE203" s="17">
        <v>4551847.5599952508</v>
      </c>
      <c r="CF203" s="17">
        <v>52116.185163390051</v>
      </c>
    </row>
    <row r="204" spans="1:84"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O204" s="17">
        <v>3810.7801284699985</v>
      </c>
      <c r="BP204" s="17">
        <v>105966.06734199999</v>
      </c>
      <c r="BQ204" s="17"/>
      <c r="BR204" s="17"/>
      <c r="BS204" s="17">
        <v>114754.08560411001</v>
      </c>
      <c r="BT204" s="17"/>
      <c r="BU204" s="17"/>
      <c r="BV204" s="17"/>
      <c r="BW204" s="17"/>
      <c r="BX204" s="17"/>
      <c r="BY204" s="17"/>
      <c r="BZ204" s="17"/>
      <c r="CA204" s="17"/>
      <c r="CB204" s="17"/>
      <c r="CC204" s="17"/>
      <c r="CD204" s="17"/>
      <c r="CE204" s="17">
        <v>4455323.6115010493</v>
      </c>
      <c r="CF204" s="17">
        <v>52126.831604090024</v>
      </c>
    </row>
    <row r="205" spans="1:84"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O205" s="17">
        <v>3500.8314683999993</v>
      </c>
      <c r="BP205" s="17">
        <v>105537.61877299999</v>
      </c>
      <c r="BQ205" s="17"/>
      <c r="BR205" s="17"/>
      <c r="BS205" s="17">
        <v>160433.84641910999</v>
      </c>
      <c r="BT205" s="17"/>
      <c r="BU205" s="17"/>
      <c r="BV205" s="17"/>
      <c r="BW205" s="17"/>
      <c r="BX205" s="17"/>
      <c r="BY205" s="17"/>
      <c r="BZ205" s="17"/>
      <c r="CA205" s="17"/>
      <c r="CB205" s="17"/>
      <c r="CC205" s="17"/>
      <c r="CD205" s="17"/>
      <c r="CE205" s="17">
        <v>4903647.2805005992</v>
      </c>
      <c r="CF205" s="17">
        <v>52224.369385890051</v>
      </c>
    </row>
    <row r="206" spans="1:84"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O206" s="17">
        <v>3279.0628395099993</v>
      </c>
      <c r="BP206" s="17">
        <v>104817.162188</v>
      </c>
      <c r="BQ206" s="17">
        <v>98539.449949000002</v>
      </c>
      <c r="BR206" s="17"/>
      <c r="BS206" s="17">
        <v>142743.13251910999</v>
      </c>
      <c r="BT206" s="17"/>
      <c r="BU206" s="17"/>
      <c r="BV206" s="17"/>
      <c r="BW206" s="17"/>
      <c r="BX206" s="17"/>
      <c r="BY206" s="17"/>
      <c r="BZ206" s="17"/>
      <c r="CA206" s="17"/>
      <c r="CB206" s="17"/>
      <c r="CC206" s="17"/>
      <c r="CD206" s="17"/>
      <c r="CE206" s="17">
        <v>4887847.7296100892</v>
      </c>
      <c r="CF206" s="17">
        <v>52475.989363079949</v>
      </c>
    </row>
    <row r="207" spans="1:84"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O207" s="17">
        <v>3065.7356342399989</v>
      </c>
      <c r="BP207" s="17">
        <v>103637.89054399999</v>
      </c>
      <c r="BQ207" s="17">
        <v>94560.918852999996</v>
      </c>
      <c r="BR207" s="17"/>
      <c r="BS207" s="17">
        <v>142316.41916010997</v>
      </c>
      <c r="BT207" s="17"/>
      <c r="BU207" s="17"/>
      <c r="BV207" s="17"/>
      <c r="BW207" s="17"/>
      <c r="BX207" s="17"/>
      <c r="BY207" s="17"/>
      <c r="BZ207" s="17"/>
      <c r="CA207" s="17"/>
      <c r="CB207" s="17"/>
      <c r="CC207" s="17"/>
      <c r="CD207" s="17"/>
      <c r="CE207" s="17">
        <v>4794993.2451250004</v>
      </c>
      <c r="CF207" s="17">
        <v>52504.277918419932</v>
      </c>
    </row>
    <row r="208" spans="1:84"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O208" s="17">
        <v>2833.6822511100008</v>
      </c>
      <c r="BP208" s="17">
        <v>102694.033952</v>
      </c>
      <c r="BQ208" s="17">
        <v>93433.056708999997</v>
      </c>
      <c r="BR208" s="17"/>
      <c r="BS208" s="17">
        <v>140388.34377310998</v>
      </c>
      <c r="BT208" s="17"/>
      <c r="BU208" s="17"/>
      <c r="BV208" s="17"/>
      <c r="BW208" s="17"/>
      <c r="BX208" s="17"/>
      <c r="BY208" s="17"/>
      <c r="BZ208" s="17"/>
      <c r="CA208" s="17"/>
      <c r="CB208" s="17"/>
      <c r="CC208" s="17"/>
      <c r="CD208" s="17"/>
      <c r="CE208" s="17">
        <v>4699143.9029008206</v>
      </c>
      <c r="CF208" s="17">
        <v>52530.024967000078</v>
      </c>
    </row>
    <row r="209" spans="1:84"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O209" s="14">
        <v>2673.0300309100003</v>
      </c>
      <c r="BP209" s="14">
        <v>102559.625805</v>
      </c>
      <c r="BQ209" s="14">
        <v>92588.856373000002</v>
      </c>
      <c r="BR209" s="14"/>
      <c r="BS209" s="14">
        <v>140224.51941111</v>
      </c>
      <c r="BT209" s="14"/>
      <c r="BU209" s="14"/>
      <c r="BV209" s="14"/>
      <c r="BW209" s="14"/>
      <c r="BX209" s="14"/>
      <c r="BY209" s="14"/>
      <c r="BZ209" s="14"/>
      <c r="CA209" s="14"/>
      <c r="CB209" s="14"/>
      <c r="CC209" s="14"/>
      <c r="CD209" s="14"/>
      <c r="CE209" s="14">
        <v>4614098.3205536902</v>
      </c>
      <c r="CF209" s="14">
        <v>52575.957951989971</v>
      </c>
    </row>
    <row r="210" spans="1:84"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O210" s="14">
        <v>2461.5060762899998</v>
      </c>
      <c r="BP210" s="14">
        <v>102166.389469</v>
      </c>
      <c r="BQ210" s="14">
        <v>91574.558418000001</v>
      </c>
      <c r="BR210" s="14"/>
      <c r="BS210" s="14">
        <v>93278.400752109999</v>
      </c>
      <c r="BT210" s="14"/>
      <c r="BU210" s="14"/>
      <c r="BV210" s="14"/>
      <c r="BW210" s="14"/>
      <c r="BX210" s="14"/>
      <c r="BY210" s="14"/>
      <c r="BZ210" s="14"/>
      <c r="CA210" s="14"/>
      <c r="CB210" s="14"/>
      <c r="CC210" s="14"/>
      <c r="CD210" s="14"/>
      <c r="CE210" s="14">
        <v>4483218.4830382634</v>
      </c>
      <c r="CF210" s="14">
        <v>52559.795202360016</v>
      </c>
    </row>
    <row r="211" spans="1:84"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O211" s="14">
        <v>2326.3068806100005</v>
      </c>
      <c r="BP211" s="14">
        <v>102581.00818</v>
      </c>
      <c r="BQ211" s="14">
        <v>91619.052007000006</v>
      </c>
      <c r="BR211" s="14"/>
      <c r="BS211" s="14">
        <v>91610.689930110006</v>
      </c>
      <c r="BT211" s="14"/>
      <c r="BU211" s="14"/>
      <c r="BV211" s="14"/>
      <c r="BW211" s="14"/>
      <c r="BX211" s="14"/>
      <c r="BY211" s="14"/>
      <c r="BZ211" s="14"/>
      <c r="CA211" s="14"/>
      <c r="CB211" s="14"/>
      <c r="CC211" s="14"/>
      <c r="CD211" s="14"/>
      <c r="CE211" s="14">
        <v>4397897.4299529195</v>
      </c>
      <c r="CF211" s="14">
        <v>52396.301417939983</v>
      </c>
    </row>
    <row r="212" spans="1:84"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O212" s="14">
        <v>2158.0918677400009</v>
      </c>
      <c r="BP212" s="14">
        <v>101447.369234</v>
      </c>
      <c r="BQ212" s="14">
        <v>91742.280215000006</v>
      </c>
      <c r="BR212" s="14"/>
      <c r="BS212" s="14">
        <v>86662.19070911</v>
      </c>
      <c r="BT212" s="14"/>
      <c r="BU212" s="14"/>
      <c r="BV212" s="14"/>
      <c r="BW212" s="14"/>
      <c r="BX212" s="14"/>
      <c r="BY212" s="14"/>
      <c r="BZ212" s="14"/>
      <c r="CA212" s="14"/>
      <c r="CB212" s="14"/>
      <c r="CC212" s="14"/>
      <c r="CD212" s="14"/>
      <c r="CE212" s="14">
        <f>4314621590212.02/1000000</f>
        <v>4314621.5902120201</v>
      </c>
      <c r="CF212" s="14">
        <f>52609233687.43/1000000</f>
        <v>52609.233687430002</v>
      </c>
    </row>
    <row r="213" spans="1:84"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O213" s="14">
        <v>1969.7342964600009</v>
      </c>
      <c r="BP213" s="14">
        <v>100526.00885300001</v>
      </c>
      <c r="BQ213" s="14">
        <v>90852.997797999997</v>
      </c>
      <c r="BR213" s="14"/>
      <c r="BS213" s="14">
        <v>84099.335298110003</v>
      </c>
      <c r="BT213" s="14"/>
      <c r="BU213" s="14"/>
      <c r="BV213" s="14"/>
      <c r="BW213" s="14"/>
      <c r="BX213" s="14"/>
      <c r="BY213" s="14"/>
      <c r="BZ213" s="14"/>
      <c r="CA213" s="14"/>
      <c r="CB213" s="14"/>
      <c r="CC213" s="14"/>
      <c r="CD213" s="14"/>
      <c r="CE213" s="14">
        <v>4237468.0133589599</v>
      </c>
      <c r="CF213" s="14">
        <v>52592.034427329898</v>
      </c>
    </row>
    <row r="214" spans="1:84"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O214" s="14">
        <v>1843.12084396</v>
      </c>
      <c r="BP214" s="14">
        <v>99722.222284999996</v>
      </c>
      <c r="BQ214" s="14">
        <v>90588.059836999993</v>
      </c>
      <c r="BR214" s="14"/>
      <c r="BS214" s="14">
        <v>82516.662157109997</v>
      </c>
      <c r="BT214" s="14"/>
      <c r="BU214" s="14"/>
      <c r="BV214" s="14"/>
      <c r="BW214" s="14"/>
      <c r="BX214" s="14"/>
      <c r="BY214" s="14"/>
      <c r="BZ214" s="14"/>
      <c r="CA214" s="14"/>
      <c r="CB214" s="14"/>
      <c r="CC214" s="14"/>
      <c r="CD214" s="14"/>
      <c r="CE214" s="14">
        <f>4505886800456.45/1000000</f>
        <v>4505886.8004564503</v>
      </c>
      <c r="CF214" s="14">
        <v>52848.288103270053</v>
      </c>
    </row>
    <row r="215" spans="1:84"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O215" s="99">
        <v>1687.9374837600003</v>
      </c>
      <c r="BP215" s="99">
        <v>98379.932914999998</v>
      </c>
      <c r="BQ215" s="99">
        <v>88337.008147999994</v>
      </c>
      <c r="BR215" s="99"/>
      <c r="BS215" s="99">
        <v>82501.468557109998</v>
      </c>
      <c r="BT215" s="99"/>
      <c r="BU215" s="99"/>
      <c r="BV215" s="99"/>
      <c r="BW215" s="99"/>
      <c r="BX215" s="99"/>
      <c r="BY215" s="99"/>
      <c r="BZ215" s="99"/>
      <c r="CA215" s="99"/>
      <c r="CB215" s="99"/>
      <c r="CC215" s="99"/>
      <c r="CD215" s="99"/>
      <c r="CE215" s="99">
        <v>4810504.8592933109</v>
      </c>
      <c r="CF215" s="99">
        <v>52592.03442733</v>
      </c>
    </row>
    <row r="216" spans="1:84"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O216" s="99">
        <v>1576.2952974888881</v>
      </c>
      <c r="BP216" s="99">
        <v>98184.055166999999</v>
      </c>
      <c r="BQ216" s="99">
        <v>87611.085842</v>
      </c>
      <c r="BR216" s="99"/>
      <c r="BS216" s="99">
        <v>82501.468557109998</v>
      </c>
      <c r="BT216" s="99"/>
      <c r="BU216" s="99"/>
      <c r="BV216" s="99"/>
      <c r="BW216" s="99"/>
      <c r="BX216" s="99"/>
      <c r="BY216" s="99"/>
      <c r="BZ216" s="99"/>
      <c r="CA216" s="99"/>
      <c r="CB216" s="99"/>
      <c r="CC216" s="99"/>
      <c r="CD216" s="99"/>
      <c r="CE216" s="99">
        <f>SUM(B216:BS216)</f>
        <v>4731728.2786285887</v>
      </c>
      <c r="CF216" s="99">
        <v>52851.65526</v>
      </c>
    </row>
    <row r="217" spans="1:84"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O217" s="99">
        <v>1459.53531905</v>
      </c>
      <c r="BP217" s="99">
        <v>92017.901568999994</v>
      </c>
      <c r="BQ217" s="99">
        <v>91427.272291999994</v>
      </c>
      <c r="BR217" s="99"/>
      <c r="BS217" s="99">
        <v>80903.601820109994</v>
      </c>
      <c r="BT217" s="99"/>
      <c r="BU217" s="99"/>
      <c r="BV217" s="99"/>
      <c r="BW217" s="99"/>
      <c r="BX217" s="99"/>
      <c r="BY217" s="99"/>
      <c r="BZ217" s="99"/>
      <c r="CA217" s="99"/>
      <c r="CB217" s="99"/>
      <c r="CC217" s="99"/>
      <c r="CD217" s="99"/>
      <c r="CE217" s="99">
        <v>4635781.9470994426</v>
      </c>
      <c r="CF217" s="99">
        <v>52964.545259999999</v>
      </c>
    </row>
    <row r="218" spans="1:84"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O218" s="99">
        <v>1372.5683361400004</v>
      </c>
      <c r="BP218" s="99">
        <v>85737.141568999999</v>
      </c>
      <c r="BQ218" s="99">
        <v>85970.671889999998</v>
      </c>
      <c r="BR218" s="99"/>
      <c r="BS218" s="99">
        <v>80903.601820109994</v>
      </c>
      <c r="BT218" s="99"/>
      <c r="BU218" s="99"/>
      <c r="BV218" s="99"/>
      <c r="BW218" s="99"/>
      <c r="BX218" s="99"/>
      <c r="BY218" s="99"/>
      <c r="BZ218" s="99"/>
      <c r="CA218" s="99"/>
      <c r="CB218" s="99"/>
      <c r="CC218" s="99"/>
      <c r="CD218" s="99"/>
      <c r="CE218" s="99">
        <v>4882507.5313684326</v>
      </c>
      <c r="CF218" s="99">
        <v>52732.48569490997</v>
      </c>
    </row>
    <row r="219" spans="1:84"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O219" s="99">
        <v>1274.76491844</v>
      </c>
      <c r="BP219" s="99">
        <v>79992.161147999999</v>
      </c>
      <c r="BQ219" s="99">
        <v>85119.693106999999</v>
      </c>
      <c r="BR219" s="99"/>
      <c r="BS219" s="99">
        <v>79883.238683110001</v>
      </c>
      <c r="BT219" s="99">
        <v>97065.175707070084</v>
      </c>
      <c r="BU219" s="99"/>
      <c r="BV219" s="99"/>
      <c r="BW219" s="99"/>
      <c r="BX219" s="99"/>
      <c r="BY219" s="99"/>
      <c r="BZ219" s="99"/>
      <c r="CA219" s="99"/>
      <c r="CB219" s="99"/>
      <c r="CC219" s="99"/>
      <c r="CD219" s="99"/>
      <c r="CE219" s="99">
        <v>4881157.9670500439</v>
      </c>
      <c r="CF219" s="99">
        <v>52669.83929725003</v>
      </c>
    </row>
    <row r="220" spans="1:84"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O220" s="99">
        <v>1178.8625480200001</v>
      </c>
      <c r="BP220" s="99">
        <v>74489.906470000002</v>
      </c>
      <c r="BQ220" s="99">
        <v>84234.157884999993</v>
      </c>
      <c r="BR220" s="99"/>
      <c r="BS220" s="99">
        <v>78285.371946109997</v>
      </c>
      <c r="BT220" s="99">
        <v>93680.032525790215</v>
      </c>
      <c r="BU220" s="99"/>
      <c r="BV220" s="99"/>
      <c r="BW220" s="99"/>
      <c r="BX220" s="99"/>
      <c r="BY220" s="99"/>
      <c r="BZ220" s="99"/>
      <c r="CA220" s="99"/>
      <c r="CB220" s="99"/>
      <c r="CC220" s="99"/>
      <c r="CD220" s="99">
        <v>264446.55320118001</v>
      </c>
      <c r="CE220" s="99">
        <f t="shared" ref="CE220:CE253" si="0">+SUM(B220:CD220)</f>
        <v>5483634.0205244739</v>
      </c>
      <c r="CF220" s="99">
        <v>52110.686852849991</v>
      </c>
    </row>
    <row r="221" spans="1:84"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O221" s="99">
        <v>1105.5087726900001</v>
      </c>
      <c r="BP221" s="99">
        <v>69359.619848000002</v>
      </c>
      <c r="BQ221" s="99">
        <v>84440.472538000002</v>
      </c>
      <c r="BR221" s="99"/>
      <c r="BS221" s="99">
        <v>59762.208485110001</v>
      </c>
      <c r="BT221" s="99">
        <v>92288.836550440072</v>
      </c>
      <c r="BU221" s="99"/>
      <c r="BV221" s="99"/>
      <c r="BW221" s="99"/>
      <c r="BX221" s="99"/>
      <c r="BY221" s="99"/>
      <c r="BZ221" s="99"/>
      <c r="CA221" s="99"/>
      <c r="CB221" s="99"/>
      <c r="CC221" s="99"/>
      <c r="CD221" s="99">
        <v>266369.98070618999</v>
      </c>
      <c r="CE221" s="99">
        <f t="shared" si="0"/>
        <v>5373380.1109421365</v>
      </c>
      <c r="CF221" s="99">
        <v>51633.174548679999</v>
      </c>
    </row>
    <row r="222" spans="1:84"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O222" s="99">
        <v>1044.62223806</v>
      </c>
      <c r="BP222" s="99">
        <v>63914.858641999999</v>
      </c>
      <c r="BQ222" s="99">
        <v>84117.163153000001</v>
      </c>
      <c r="BR222" s="99"/>
      <c r="BS222" s="99">
        <v>59762.208485110001</v>
      </c>
      <c r="BT222" s="99">
        <v>91790.152321640067</v>
      </c>
      <c r="BU222" s="99"/>
      <c r="BV222" s="99"/>
      <c r="BW222" s="99"/>
      <c r="BX222" s="99"/>
      <c r="BY222" s="99"/>
      <c r="BZ222" s="99"/>
      <c r="CA222" s="99"/>
      <c r="CB222" s="99"/>
      <c r="CC222" s="99"/>
      <c r="CD222" s="99">
        <v>267859.43139332003</v>
      </c>
      <c r="CE222" s="99">
        <f t="shared" si="0"/>
        <v>5265564.9107907256</v>
      </c>
      <c r="CF222" s="99">
        <v>51675.301923250023</v>
      </c>
    </row>
    <row r="223" spans="1:84"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O223" s="99">
        <v>997.50881902999993</v>
      </c>
      <c r="BP223" s="99">
        <v>60223.178311000003</v>
      </c>
      <c r="BQ223" s="99">
        <v>83980.164468000003</v>
      </c>
      <c r="BR223" s="99">
        <v>84955.613400999995</v>
      </c>
      <c r="BS223" s="99">
        <v>58643.554569109998</v>
      </c>
      <c r="BT223" s="99">
        <v>89212.91064372992</v>
      </c>
      <c r="BU223" s="99"/>
      <c r="BV223" s="99"/>
      <c r="BW223" s="99"/>
      <c r="BX223" s="99"/>
      <c r="BY223" s="99"/>
      <c r="BZ223" s="99"/>
      <c r="CA223" s="99"/>
      <c r="CB223" s="99"/>
      <c r="CC223" s="99"/>
      <c r="CD223" s="99">
        <v>268386.11303750001</v>
      </c>
      <c r="CE223" s="99">
        <f t="shared" si="0"/>
        <v>5247051.1791578587</v>
      </c>
      <c r="CF223" s="99">
        <v>51712.843055189966</v>
      </c>
    </row>
    <row r="224" spans="1:84"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O224" s="99">
        <v>951.30345396000007</v>
      </c>
      <c r="BP224" s="99">
        <v>55978.501424000002</v>
      </c>
      <c r="BQ224" s="99">
        <v>83637.528393000001</v>
      </c>
      <c r="BR224" s="99">
        <v>80280.147710000005</v>
      </c>
      <c r="BS224" s="99">
        <v>58643.554569109998</v>
      </c>
      <c r="BT224" s="99">
        <v>88593.550271169966</v>
      </c>
      <c r="BU224" s="99"/>
      <c r="BV224" s="99"/>
      <c r="BW224" s="99"/>
      <c r="BX224" s="99"/>
      <c r="BY224" s="99"/>
      <c r="BZ224" s="99"/>
      <c r="CA224" s="99"/>
      <c r="CB224" s="99"/>
      <c r="CC224" s="99"/>
      <c r="CD224" s="99">
        <v>285477.11508243001</v>
      </c>
      <c r="CE224" s="99">
        <f t="shared" si="0"/>
        <v>5160135.1146725481</v>
      </c>
      <c r="CF224" s="99">
        <v>51859.112992929971</v>
      </c>
    </row>
    <row r="225" spans="1:84"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O225" s="99">
        <v>900.22705145999987</v>
      </c>
      <c r="BP225" s="99">
        <v>52284.032491999998</v>
      </c>
      <c r="BQ225" s="99">
        <v>87747.187422000003</v>
      </c>
      <c r="BR225" s="99">
        <v>79599.518263000005</v>
      </c>
      <c r="BS225" s="99">
        <v>47580.011091109998</v>
      </c>
      <c r="BT225" s="99">
        <v>88798.981981350124</v>
      </c>
      <c r="BU225" s="99"/>
      <c r="BV225" s="99"/>
      <c r="BW225" s="99"/>
      <c r="BX225" s="99"/>
      <c r="BY225" s="99"/>
      <c r="BZ225" s="99"/>
      <c r="CA225" s="99"/>
      <c r="CB225" s="99"/>
      <c r="CC225" s="99"/>
      <c r="CD225" s="99">
        <v>287261.07164888002</v>
      </c>
      <c r="CE225" s="99">
        <f t="shared" si="0"/>
        <v>5078160.6965634897</v>
      </c>
      <c r="CF225" s="99">
        <v>52066.724112070006</v>
      </c>
    </row>
    <row r="226" spans="1:84"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O226" s="99">
        <v>840.99779071</v>
      </c>
      <c r="BP226" s="99">
        <v>50144.523419999998</v>
      </c>
      <c r="BQ226" s="99">
        <v>84842.376006000006</v>
      </c>
      <c r="BR226" s="99">
        <v>80938.237330999997</v>
      </c>
      <c r="BS226" s="99">
        <v>46461.357175110003</v>
      </c>
      <c r="BT226" s="99">
        <v>86812.969838760153</v>
      </c>
      <c r="BU226" s="99"/>
      <c r="BV226" s="99"/>
      <c r="BW226" s="99"/>
      <c r="BX226" s="99"/>
      <c r="BY226" s="99"/>
      <c r="BZ226" s="99"/>
      <c r="CA226" s="99"/>
      <c r="CB226" s="99"/>
      <c r="CC226" s="99"/>
      <c r="CD226" s="99">
        <v>289067.74604390998</v>
      </c>
      <c r="CE226" s="99">
        <f t="shared" si="0"/>
        <v>5048166.0156714311</v>
      </c>
      <c r="CF226" s="99">
        <v>52407.425749900009</v>
      </c>
    </row>
    <row r="227" spans="1:84"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O227" s="99">
        <v>803.03094007999994</v>
      </c>
      <c r="BP227" s="99">
        <v>48124.598393</v>
      </c>
      <c r="BQ227" s="99">
        <v>82200.869991</v>
      </c>
      <c r="BR227" s="99">
        <v>78723.360113999996</v>
      </c>
      <c r="BS227" s="99">
        <v>46461.357175110003</v>
      </c>
      <c r="BT227" s="99">
        <v>84214.65942014</v>
      </c>
      <c r="BU227" s="99"/>
      <c r="BV227" s="99"/>
      <c r="BW227" s="99"/>
      <c r="BX227" s="99"/>
      <c r="BY227" s="99"/>
      <c r="BZ227" s="99"/>
      <c r="CA227" s="99"/>
      <c r="CB227" s="99"/>
      <c r="CC227" s="99"/>
      <c r="CD227" s="99">
        <v>290123.71960696997</v>
      </c>
      <c r="CE227" s="99">
        <f t="shared" si="0"/>
        <v>4999538.4019149672</v>
      </c>
      <c r="CF227" s="99">
        <v>52599.943616769975</v>
      </c>
    </row>
    <row r="228" spans="1:84"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O228" s="99">
        <v>780.54723948000003</v>
      </c>
      <c r="BP228" s="99">
        <v>46125.453522999996</v>
      </c>
      <c r="BQ228" s="99">
        <v>79576.274820000006</v>
      </c>
      <c r="BR228" s="99">
        <v>76391.015387000007</v>
      </c>
      <c r="BS228" s="99">
        <v>46461.357175110003</v>
      </c>
      <c r="BT228" s="99">
        <v>81148.418643390018</v>
      </c>
      <c r="BU228" s="99"/>
      <c r="BV228" s="99"/>
      <c r="BW228" s="99"/>
      <c r="BX228" s="99"/>
      <c r="BY228" s="99"/>
      <c r="BZ228" s="99"/>
      <c r="CA228" s="99"/>
      <c r="CB228" s="99"/>
      <c r="CC228" s="99"/>
      <c r="CD228" s="99">
        <v>289910.53781363001</v>
      </c>
      <c r="CE228" s="99">
        <f t="shared" si="0"/>
        <v>4936530.9745151103</v>
      </c>
      <c r="CF228" s="99">
        <v>52556.349637160005</v>
      </c>
    </row>
    <row r="229" spans="1:84"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O229" s="99">
        <v>0</v>
      </c>
      <c r="BP229" s="99">
        <v>43853.012699999999</v>
      </c>
      <c r="BQ229" s="99">
        <v>76266.195475999994</v>
      </c>
      <c r="BR229" s="99">
        <v>73418.453945999994</v>
      </c>
      <c r="BS229" s="99">
        <v>45342.70325911</v>
      </c>
      <c r="BT229" s="99">
        <v>77213.976419560073</v>
      </c>
      <c r="BU229" s="99"/>
      <c r="BV229" s="99"/>
      <c r="BW229" s="99"/>
      <c r="BX229" s="99"/>
      <c r="BY229" s="99"/>
      <c r="BZ229" s="99"/>
      <c r="CA229" s="99"/>
      <c r="CB229" s="99"/>
      <c r="CC229" s="99"/>
      <c r="CD229" s="99">
        <v>287205.31359546003</v>
      </c>
      <c r="CE229" s="99">
        <f t="shared" si="0"/>
        <v>4846739.9491129788</v>
      </c>
      <c r="CF229" s="99">
        <v>52115.758731129943</v>
      </c>
    </row>
    <row r="230" spans="1:84"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O230" s="99">
        <v>0</v>
      </c>
      <c r="BP230" s="99">
        <v>41656.553223000003</v>
      </c>
      <c r="BQ230" s="99">
        <v>73140.154588999998</v>
      </c>
      <c r="BR230" s="99">
        <v>70785.861439</v>
      </c>
      <c r="BS230" s="99">
        <v>44801.855380109999</v>
      </c>
      <c r="BT230" s="99">
        <v>74184.928726480066</v>
      </c>
      <c r="BU230" s="99"/>
      <c r="BV230" s="99"/>
      <c r="BW230" s="99"/>
      <c r="BX230" s="99"/>
      <c r="BY230" s="99"/>
      <c r="BZ230" s="99"/>
      <c r="CA230" s="99"/>
      <c r="CB230" s="99"/>
      <c r="CC230" s="99"/>
      <c r="CD230" s="99">
        <v>285959.52034543001</v>
      </c>
      <c r="CE230" s="99">
        <f t="shared" si="0"/>
        <v>4767550.3196723294</v>
      </c>
      <c r="CF230" s="99">
        <v>52019.442811999965</v>
      </c>
    </row>
    <row r="231" spans="1:84"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O231" s="99">
        <v>0</v>
      </c>
      <c r="BP231" s="99">
        <v>39148.676903</v>
      </c>
      <c r="BQ231" s="99">
        <v>69722.859882000004</v>
      </c>
      <c r="BR231" s="99">
        <v>67786.990080000003</v>
      </c>
      <c r="BS231" s="99">
        <v>43792.332200110002</v>
      </c>
      <c r="BT231" s="99">
        <v>70577.712113710048</v>
      </c>
      <c r="BU231" s="99"/>
      <c r="BV231" s="99"/>
      <c r="BW231" s="99"/>
      <c r="BX231" s="99"/>
      <c r="BY231" s="99"/>
      <c r="BZ231" s="99"/>
      <c r="CA231" s="99"/>
      <c r="CB231" s="99"/>
      <c r="CC231" s="99"/>
      <c r="CD231" s="99">
        <v>285989.66512128996</v>
      </c>
      <c r="CE231" s="99">
        <f t="shared" si="0"/>
        <v>4675647.5773382597</v>
      </c>
      <c r="CF231" s="99">
        <v>51997.731295389996</v>
      </c>
    </row>
    <row r="232" spans="1:84"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O232" s="99">
        <v>0</v>
      </c>
      <c r="BP232" s="99">
        <v>36691.128613000001</v>
      </c>
      <c r="BQ232" s="99">
        <v>66169.282703999997</v>
      </c>
      <c r="BR232" s="99">
        <v>64532.699508999998</v>
      </c>
      <c r="BS232" s="99">
        <v>42673.678284109999</v>
      </c>
      <c r="BT232" s="99">
        <v>67022.207786229978</v>
      </c>
      <c r="BU232" s="99"/>
      <c r="BV232" s="99"/>
      <c r="BW232" s="99"/>
      <c r="BX232" s="99"/>
      <c r="BY232" s="99"/>
      <c r="BZ232" s="99"/>
      <c r="CA232" s="99"/>
      <c r="CB232" s="99"/>
      <c r="CC232" s="99"/>
      <c r="CD232" s="99">
        <v>286453.10828792996</v>
      </c>
      <c r="CE232" s="99">
        <f t="shared" si="0"/>
        <v>4582903.3604358993</v>
      </c>
      <c r="CF232" s="99">
        <v>52080.515574669975</v>
      </c>
    </row>
    <row r="233" spans="1:84"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O233" s="15">
        <v>0</v>
      </c>
      <c r="BP233" s="15">
        <v>34328.874576000002</v>
      </c>
      <c r="BQ233" s="15">
        <v>62661.897928999999</v>
      </c>
      <c r="BR233" s="15">
        <v>61618.507358000003</v>
      </c>
      <c r="BS233" s="15">
        <v>42673.678284109999</v>
      </c>
      <c r="BT233" s="15">
        <v>63576.81389662002</v>
      </c>
      <c r="BU233" s="15"/>
      <c r="BV233" s="15"/>
      <c r="BW233" s="15"/>
      <c r="BX233" s="15"/>
      <c r="BY233" s="15"/>
      <c r="BZ233" s="15"/>
      <c r="CA233" s="15"/>
      <c r="CB233" s="15"/>
      <c r="CC233" s="15"/>
      <c r="CD233" s="15">
        <v>286037.40694468998</v>
      </c>
      <c r="CE233" s="99">
        <f t="shared" si="0"/>
        <v>4494131.0892301006</v>
      </c>
      <c r="CF233" s="15">
        <v>52140.340204640037</v>
      </c>
    </row>
    <row r="234" spans="1:84"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O234" s="15">
        <v>0</v>
      </c>
      <c r="BP234" s="15">
        <v>31828.987641</v>
      </c>
      <c r="BQ234" s="15">
        <v>58735.967058000002</v>
      </c>
      <c r="BR234" s="15">
        <v>58287.736691999999</v>
      </c>
      <c r="BS234" s="15">
        <v>42673.678284109999</v>
      </c>
      <c r="BT234" s="15">
        <v>63950.599853530133</v>
      </c>
      <c r="BU234" s="15"/>
      <c r="BV234" s="15"/>
      <c r="BW234" s="15"/>
      <c r="BX234" s="15"/>
      <c r="BY234" s="15"/>
      <c r="BZ234" s="15"/>
      <c r="CA234" s="15"/>
      <c r="CB234" s="15"/>
      <c r="CC234" s="15"/>
      <c r="CD234" s="15">
        <v>285886.11027501</v>
      </c>
      <c r="CE234" s="99">
        <f t="shared" si="0"/>
        <v>4397104.9090223899</v>
      </c>
      <c r="CF234" s="15">
        <v>51917.993156899989</v>
      </c>
    </row>
    <row r="235" spans="1:84"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O235" s="15">
        <v>0</v>
      </c>
      <c r="BP235" s="15">
        <v>30090.795721999999</v>
      </c>
      <c r="BQ235" s="15">
        <v>55752.008577000001</v>
      </c>
      <c r="BR235" s="15">
        <v>55661.297648</v>
      </c>
      <c r="BS235" s="15">
        <v>41538.332497110001</v>
      </c>
      <c r="BT235" s="15">
        <v>64416.456365769976</v>
      </c>
      <c r="BU235" s="15"/>
      <c r="BV235" s="15"/>
      <c r="BW235" s="15"/>
      <c r="BX235" s="15"/>
      <c r="BY235" s="15"/>
      <c r="BZ235" s="15"/>
      <c r="CA235" s="15"/>
      <c r="CB235" s="15"/>
      <c r="CC235" s="15"/>
      <c r="CD235" s="15">
        <v>286259.82685585</v>
      </c>
      <c r="CE235" s="99">
        <f t="shared" si="0"/>
        <v>4316438.9468543008</v>
      </c>
      <c r="CF235" s="15">
        <v>51981.261479780012</v>
      </c>
    </row>
    <row r="236" spans="1:84"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O236" s="15">
        <v>0</v>
      </c>
      <c r="BP236" s="15">
        <v>28098.322613</v>
      </c>
      <c r="BQ236" s="15">
        <v>52400.011012000003</v>
      </c>
      <c r="BR236" s="15">
        <v>53077.497809</v>
      </c>
      <c r="BS236" s="15">
        <v>41538.332497110001</v>
      </c>
      <c r="BT236" s="15">
        <v>60873.900811760002</v>
      </c>
      <c r="BU236" s="15">
        <v>49372.108094680072</v>
      </c>
      <c r="BV236" s="15"/>
      <c r="BW236" s="15"/>
      <c r="BX236" s="15"/>
      <c r="BY236" s="15"/>
      <c r="BZ236" s="15"/>
      <c r="CA236" s="15"/>
      <c r="CB236" s="15"/>
      <c r="CC236" s="15"/>
      <c r="CD236" s="15">
        <v>286609.35037015</v>
      </c>
      <c r="CE236" s="99">
        <f t="shared" si="0"/>
        <v>4274943.3421444269</v>
      </c>
      <c r="CF236" s="15">
        <v>52175.343674469987</v>
      </c>
    </row>
    <row r="237" spans="1:84"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O237" s="15">
        <v>0</v>
      </c>
      <c r="BP237" s="15">
        <v>26066.503324000001</v>
      </c>
      <c r="BQ237" s="15">
        <v>49062.520379000001</v>
      </c>
      <c r="BR237" s="15">
        <v>49944.179592</v>
      </c>
      <c r="BS237" s="15">
        <v>41538.332497110001</v>
      </c>
      <c r="BT237" s="15">
        <v>61331.216566739909</v>
      </c>
      <c r="BU237" s="15">
        <v>47814.589393949886</v>
      </c>
      <c r="BV237" s="15"/>
      <c r="BW237" s="15"/>
      <c r="BX237" s="15"/>
      <c r="BY237" s="15"/>
      <c r="BZ237" s="15"/>
      <c r="CA237" s="15"/>
      <c r="CB237" s="15"/>
      <c r="CC237" s="15"/>
      <c r="CD237" s="15">
        <v>287746.57602702</v>
      </c>
      <c r="CE237" s="99">
        <f t="shared" si="0"/>
        <v>4175048.7733637397</v>
      </c>
      <c r="CF237" s="15">
        <v>52461.433383699979</v>
      </c>
    </row>
    <row r="238" spans="1:84"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O238" s="15">
        <v>0</v>
      </c>
      <c r="BP238" s="15">
        <v>24055.685357999999</v>
      </c>
      <c r="BQ238" s="15">
        <v>46150.581865</v>
      </c>
      <c r="BR238" s="15">
        <v>50039.499984000002</v>
      </c>
      <c r="BS238" s="15">
        <v>40402.986710110003</v>
      </c>
      <c r="BT238" s="15">
        <v>62115.311972830037</v>
      </c>
      <c r="BU238" s="15">
        <v>47150.833999220071</v>
      </c>
      <c r="BV238" s="15"/>
      <c r="BW238" s="15"/>
      <c r="BX238" s="15"/>
      <c r="BY238" s="15"/>
      <c r="BZ238" s="15"/>
      <c r="CA238" s="15"/>
      <c r="CB238" s="15"/>
      <c r="CC238" s="15"/>
      <c r="CD238" s="15">
        <v>290619.00808525999</v>
      </c>
      <c r="CE238" s="99">
        <f t="shared" si="0"/>
        <v>4101005.2381152804</v>
      </c>
      <c r="CF238" s="15">
        <v>52756.404754879986</v>
      </c>
    </row>
    <row r="239" spans="1:84"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O239" s="15">
        <v>0</v>
      </c>
      <c r="BP239" s="15">
        <v>22445.101396999999</v>
      </c>
      <c r="BQ239" s="15">
        <v>43200.798091999997</v>
      </c>
      <c r="BR239" s="15">
        <v>48869.030863</v>
      </c>
      <c r="BS239" s="15">
        <v>40402.986710110003</v>
      </c>
      <c r="BT239" s="15">
        <v>62487.198759070132</v>
      </c>
      <c r="BU239" s="15">
        <v>46423.63719487004</v>
      </c>
      <c r="BV239" s="15"/>
      <c r="BW239" s="15"/>
      <c r="BX239" s="15"/>
      <c r="BY239" s="15"/>
      <c r="BZ239" s="15"/>
      <c r="CA239" s="15"/>
      <c r="CB239" s="15"/>
      <c r="CC239" s="15"/>
      <c r="CD239" s="15">
        <v>292237.73984716996</v>
      </c>
      <c r="CE239" s="99">
        <f t="shared" si="0"/>
        <v>4022787.9696182534</v>
      </c>
      <c r="CF239" s="15">
        <v>53005.924958990028</v>
      </c>
    </row>
    <row r="240" spans="1:84"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O240" s="15">
        <v>0</v>
      </c>
      <c r="BP240" s="15">
        <v>20797.135348</v>
      </c>
      <c r="BQ240" s="15">
        <v>40499.576503999997</v>
      </c>
      <c r="BR240" s="15">
        <v>49849.439721000002</v>
      </c>
      <c r="BS240" s="15">
        <v>40402.986710110003</v>
      </c>
      <c r="BT240" s="15">
        <v>62316.995426200097</v>
      </c>
      <c r="BU240" s="15">
        <v>46474.27415773995</v>
      </c>
      <c r="BV240" s="15"/>
      <c r="BW240" s="15"/>
      <c r="BX240" s="15"/>
      <c r="BY240" s="15"/>
      <c r="BZ240" s="15"/>
      <c r="CA240" s="15"/>
      <c r="CB240" s="15"/>
      <c r="CC240" s="15"/>
      <c r="CD240" s="15">
        <v>292965.44073788001</v>
      </c>
      <c r="CE240" s="99">
        <f t="shared" si="0"/>
        <v>4275084.2148594484</v>
      </c>
      <c r="CF240" s="15">
        <v>53420.846125220036</v>
      </c>
    </row>
    <row r="241" spans="1:84"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O241" s="15">
        <v>0</v>
      </c>
      <c r="BP241" s="15">
        <v>19212.147895999999</v>
      </c>
      <c r="BQ241" s="15">
        <v>37712.214486999997</v>
      </c>
      <c r="BR241" s="15">
        <v>49718.056191000003</v>
      </c>
      <c r="BS241" s="15">
        <v>39267.640923110004</v>
      </c>
      <c r="BT241" s="15">
        <v>63382.761314810035</v>
      </c>
      <c r="BU241" s="15">
        <v>45369.226315440028</v>
      </c>
      <c r="BV241" s="15"/>
      <c r="BW241" s="15"/>
      <c r="BX241" s="15"/>
      <c r="BY241" s="15"/>
      <c r="BZ241" s="15"/>
      <c r="CA241" s="15"/>
      <c r="CB241" s="15"/>
      <c r="CC241" s="15"/>
      <c r="CD241" s="15">
        <v>293836.38176777004</v>
      </c>
      <c r="CE241" s="99">
        <f t="shared" si="0"/>
        <v>4188540.2471784186</v>
      </c>
      <c r="CF241" s="15">
        <v>53672.272983090013</v>
      </c>
    </row>
    <row r="242" spans="1:84"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O242" s="15">
        <v>0</v>
      </c>
      <c r="BP242" s="15">
        <v>17730.526284</v>
      </c>
      <c r="BQ242" s="15">
        <v>35324.905779000001</v>
      </c>
      <c r="BR242" s="15">
        <v>50161.940063000002</v>
      </c>
      <c r="BS242" s="15">
        <v>39267.640923110004</v>
      </c>
      <c r="BT242" s="15">
        <v>63443.061741990037</v>
      </c>
      <c r="BU242" s="15">
        <v>44453.247322310039</v>
      </c>
      <c r="BV242" s="15"/>
      <c r="BW242" s="15"/>
      <c r="BX242" s="15"/>
      <c r="BY242" s="15"/>
      <c r="BZ242" s="15"/>
      <c r="CA242" s="15"/>
      <c r="CB242" s="15"/>
      <c r="CC242" s="15"/>
      <c r="CD242" s="15">
        <v>308027.90126431</v>
      </c>
      <c r="CE242" s="99">
        <f t="shared" si="0"/>
        <v>4116163.1152778105</v>
      </c>
      <c r="CF242" s="15">
        <v>53746.62447101999</v>
      </c>
    </row>
    <row r="243" spans="1:84"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O243" s="15">
        <v>0</v>
      </c>
      <c r="BP243" s="15">
        <v>16334.155538999999</v>
      </c>
      <c r="BQ243" s="15">
        <v>32698.767156999998</v>
      </c>
      <c r="BR243" s="15">
        <v>49776.475779</v>
      </c>
      <c r="BS243" s="15">
        <v>39267.640923110004</v>
      </c>
      <c r="BT243" s="15">
        <v>62597.586394839935</v>
      </c>
      <c r="BU243" s="15">
        <v>44500.982770579954</v>
      </c>
      <c r="BV243" s="15"/>
      <c r="BW243" s="15"/>
      <c r="BX243" s="15"/>
      <c r="BY243" s="15"/>
      <c r="BZ243" s="15"/>
      <c r="CA243" s="15"/>
      <c r="CB243" s="15"/>
      <c r="CC243" s="15"/>
      <c r="CD243" s="15">
        <v>382327.63518804999</v>
      </c>
      <c r="CE243" s="99">
        <f t="shared" si="0"/>
        <v>4103177.0378165604</v>
      </c>
      <c r="CF243" s="15">
        <v>53949.56132303003</v>
      </c>
    </row>
    <row r="244" spans="1:84"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O244" s="15">
        <v>0</v>
      </c>
      <c r="BP244" s="15">
        <v>15074.602772</v>
      </c>
      <c r="BQ244" s="15">
        <v>30473.866271999999</v>
      </c>
      <c r="BR244" s="15">
        <v>49576.743672999997</v>
      </c>
      <c r="BS244" s="15">
        <v>38132.295136109999</v>
      </c>
      <c r="BT244" s="15">
        <v>61811.293743979979</v>
      </c>
      <c r="BU244" s="15">
        <v>43782.653257500046</v>
      </c>
      <c r="BV244" s="15"/>
      <c r="BW244" s="15"/>
      <c r="BX244" s="15"/>
      <c r="BY244" s="15"/>
      <c r="BZ244" s="15"/>
      <c r="CA244" s="15"/>
      <c r="CB244" s="15"/>
      <c r="CC244" s="15"/>
      <c r="CD244" s="15">
        <v>425963.43825190002</v>
      </c>
      <c r="CE244" s="99">
        <f t="shared" si="0"/>
        <v>4300975.3076727074</v>
      </c>
      <c r="CF244" s="15">
        <v>54116.142031459996</v>
      </c>
    </row>
    <row r="245" spans="1:84"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O245" s="15">
        <v>0</v>
      </c>
      <c r="BP245" s="15">
        <v>13990.678408</v>
      </c>
      <c r="BQ245" s="15">
        <v>28398.207037</v>
      </c>
      <c r="BR245" s="15">
        <v>50295.070120999997</v>
      </c>
      <c r="BS245" s="15">
        <v>38132.295136109999</v>
      </c>
      <c r="BT245" s="15">
        <v>60153.079847679961</v>
      </c>
      <c r="BU245" s="15">
        <v>43421.143172950018</v>
      </c>
      <c r="BV245" s="15"/>
      <c r="BW245" s="15"/>
      <c r="BX245" s="15"/>
      <c r="BY245" s="15"/>
      <c r="BZ245" s="15"/>
      <c r="CA245" s="15"/>
      <c r="CB245" s="15"/>
      <c r="CC245" s="15"/>
      <c r="CD245" s="15">
        <v>427067.49136137002</v>
      </c>
      <c r="CE245" s="99">
        <f t="shared" si="0"/>
        <v>4008634.2743478213</v>
      </c>
      <c r="CF245" s="15">
        <v>54120.049935690004</v>
      </c>
    </row>
    <row r="246" spans="1:84"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O246" s="15">
        <v>0</v>
      </c>
      <c r="BP246" s="15">
        <v>12770.660829</v>
      </c>
      <c r="BQ246" s="15">
        <v>26377.600704</v>
      </c>
      <c r="BR246" s="15">
        <v>50316.326264000003</v>
      </c>
      <c r="BS246" s="15">
        <v>38132.295136109999</v>
      </c>
      <c r="BT246" s="15">
        <v>59189.766053110019</v>
      </c>
      <c r="BU246" s="15">
        <v>42777.71321267997</v>
      </c>
      <c r="BV246" s="15"/>
      <c r="BW246" s="15"/>
      <c r="BX246" s="15"/>
      <c r="BY246" s="15"/>
      <c r="BZ246" s="15"/>
      <c r="CA246" s="15"/>
      <c r="CB246" s="15"/>
      <c r="CC246" s="15"/>
      <c r="CD246" s="15">
        <v>429102.77265821001</v>
      </c>
      <c r="CE246" s="99">
        <f t="shared" si="0"/>
        <v>3941063.2745828824</v>
      </c>
      <c r="CF246" s="15">
        <v>54261.769430330001</v>
      </c>
    </row>
    <row r="247" spans="1:84"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O247" s="15">
        <v>0</v>
      </c>
      <c r="BP247" s="15">
        <v>11912.504488</v>
      </c>
      <c r="BQ247" s="15">
        <v>24846.391664999999</v>
      </c>
      <c r="BR247" s="15">
        <v>51267.499887999998</v>
      </c>
      <c r="BS247" s="15">
        <v>36930.181860110002</v>
      </c>
      <c r="BT247" s="15">
        <v>57797.416605159895</v>
      </c>
      <c r="BU247" s="15">
        <v>42166.539289150038</v>
      </c>
      <c r="BV247" s="15"/>
      <c r="BW247" s="15"/>
      <c r="BX247" s="15"/>
      <c r="BY247" s="15"/>
      <c r="BZ247" s="15"/>
      <c r="CA247" s="15"/>
      <c r="CB247" s="15"/>
      <c r="CC247" s="15"/>
      <c r="CD247" s="15">
        <v>434166.21390335</v>
      </c>
      <c r="CE247" s="99">
        <f t="shared" si="0"/>
        <v>3885164.8695571213</v>
      </c>
      <c r="CF247" s="15">
        <v>54589.458942170022</v>
      </c>
    </row>
    <row r="248" spans="1:84"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O248" s="15">
        <v>0</v>
      </c>
      <c r="BP248" s="15">
        <v>11126.31237</v>
      </c>
      <c r="BQ248" s="15">
        <v>23236.523590000001</v>
      </c>
      <c r="BR248" s="15">
        <v>51260.833791999998</v>
      </c>
      <c r="BS248" s="15">
        <v>32612.799680370004</v>
      </c>
      <c r="BT248" s="15">
        <v>56833.608329619972</v>
      </c>
      <c r="BU248" s="15">
        <v>41478.24942891005</v>
      </c>
      <c r="BV248" s="15"/>
      <c r="BW248" s="15"/>
      <c r="BX248" s="15"/>
      <c r="BY248" s="15"/>
      <c r="BZ248" s="15"/>
      <c r="CA248" s="15"/>
      <c r="CB248" s="15"/>
      <c r="CC248" s="15"/>
      <c r="CD248" s="15">
        <v>433053.49179394002</v>
      </c>
      <c r="CE248" s="99">
        <f t="shared" si="0"/>
        <v>3793022.5422336697</v>
      </c>
      <c r="CF248" s="15">
        <v>55204.276826990004</v>
      </c>
    </row>
    <row r="249" spans="1:84"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O249" s="15">
        <v>0</v>
      </c>
      <c r="BP249" s="15">
        <v>10278.830408</v>
      </c>
      <c r="BQ249" s="15">
        <v>21531.571442</v>
      </c>
      <c r="BR249" s="15">
        <v>48040.069431999997</v>
      </c>
      <c r="BS249" s="15">
        <v>32172.644066370001</v>
      </c>
      <c r="BT249" s="15">
        <v>54813.430425589955</v>
      </c>
      <c r="BU249" s="15">
        <v>40642.638197569977</v>
      </c>
      <c r="BV249" s="15">
        <v>61438.571796560092</v>
      </c>
      <c r="BW249" s="15"/>
      <c r="BX249" s="15"/>
      <c r="BY249" s="15"/>
      <c r="BZ249" s="15"/>
      <c r="CA249" s="15"/>
      <c r="CB249" s="15"/>
      <c r="CC249" s="15"/>
      <c r="CD249" s="15">
        <v>436725.00316025002</v>
      </c>
      <c r="CE249" s="99">
        <f t="shared" si="0"/>
        <v>3796518.4407843286</v>
      </c>
      <c r="CF249" s="15">
        <v>56160.195477920002</v>
      </c>
    </row>
    <row r="250" spans="1:84"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O250" s="15">
        <v>0</v>
      </c>
      <c r="BP250" s="15">
        <v>9591.4733039999992</v>
      </c>
      <c r="BQ250" s="15">
        <v>20032.502716999999</v>
      </c>
      <c r="BR250" s="15">
        <v>45480.328759999997</v>
      </c>
      <c r="BS250" s="15">
        <v>31073.955523370001</v>
      </c>
      <c r="BT250" s="15">
        <v>54308.103066329946</v>
      </c>
      <c r="BU250" s="15">
        <v>40603.996545560003</v>
      </c>
      <c r="BV250" s="15">
        <v>60518.581463420021</v>
      </c>
      <c r="BW250" s="15"/>
      <c r="BX250" s="15"/>
      <c r="BY250" s="15"/>
      <c r="BZ250" s="15"/>
      <c r="CA250" s="15"/>
      <c r="CB250" s="15"/>
      <c r="CC250" s="15"/>
      <c r="CD250" s="15">
        <v>436638.36755759997</v>
      </c>
      <c r="CE250" s="99">
        <f t="shared" si="0"/>
        <v>3744477.6857674713</v>
      </c>
      <c r="CF250" s="15">
        <v>56883.582819080009</v>
      </c>
    </row>
    <row r="251" spans="1:84"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O251" s="15">
        <v>0</v>
      </c>
      <c r="BP251" s="15">
        <v>8872.6896610000003</v>
      </c>
      <c r="BQ251" s="15">
        <v>18653.575849000001</v>
      </c>
      <c r="BR251" s="15">
        <v>42830.540249999998</v>
      </c>
      <c r="BS251" s="15">
        <v>31073.955523370001</v>
      </c>
      <c r="BT251" s="15">
        <v>53027.751951269958</v>
      </c>
      <c r="BU251" s="15">
        <v>40418.746550069969</v>
      </c>
      <c r="BV251" s="15">
        <v>61032.233650950096</v>
      </c>
      <c r="BW251" s="15"/>
      <c r="BX251" s="15"/>
      <c r="BY251" s="15"/>
      <c r="BZ251" s="15"/>
      <c r="CA251" s="15"/>
      <c r="CB251" s="15"/>
      <c r="CC251" s="15"/>
      <c r="CD251" s="15">
        <v>439347.59374326002</v>
      </c>
      <c r="CE251" s="99">
        <f t="shared" si="0"/>
        <v>3670408.6033393601</v>
      </c>
      <c r="CF251" s="15">
        <v>57440.561121379986</v>
      </c>
    </row>
    <row r="252" spans="1:84"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O252" s="15">
        <v>0</v>
      </c>
      <c r="BP252" s="15">
        <v>0</v>
      </c>
      <c r="BQ252" s="15">
        <v>17343.566131</v>
      </c>
      <c r="BR252" s="15">
        <v>40461.415882000001</v>
      </c>
      <c r="BS252" s="15">
        <v>31073.955523370001</v>
      </c>
      <c r="BT252" s="15">
        <v>51711.188766649968</v>
      </c>
      <c r="BU252" s="15">
        <v>40177.92136715004</v>
      </c>
      <c r="BV252" s="15">
        <v>59380.162072270054</v>
      </c>
      <c r="BW252" s="15"/>
      <c r="BX252" s="15"/>
      <c r="BY252" s="15"/>
      <c r="BZ252" s="15"/>
      <c r="CA252" s="15"/>
      <c r="CB252" s="15"/>
      <c r="CC252" s="15"/>
      <c r="CD252" s="15">
        <v>442305.77823975001</v>
      </c>
      <c r="CE252" s="99">
        <f t="shared" si="0"/>
        <v>3610623.0109517202</v>
      </c>
      <c r="CF252" s="15">
        <v>57918.022446529954</v>
      </c>
    </row>
    <row r="253" spans="1:84"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O253" s="15">
        <v>0</v>
      </c>
      <c r="BP253" s="15">
        <v>0</v>
      </c>
      <c r="BQ253" s="15">
        <v>16192.455572000001</v>
      </c>
      <c r="BR253" s="15">
        <v>38046.139483999999</v>
      </c>
      <c r="BS253" s="15">
        <v>29975.266980370001</v>
      </c>
      <c r="BT253" s="15">
        <v>50795.905808910058</v>
      </c>
      <c r="BU253" s="15">
        <v>39859.505980719972</v>
      </c>
      <c r="BV253" s="15">
        <v>59539.866438409881</v>
      </c>
      <c r="BW253" s="15"/>
      <c r="BX253" s="15"/>
      <c r="BY253" s="15"/>
      <c r="BZ253" s="15"/>
      <c r="CA253" s="15"/>
      <c r="CB253" s="15"/>
      <c r="CC253" s="15"/>
      <c r="CD253" s="15">
        <v>448173.68362860999</v>
      </c>
      <c r="CE253" s="99">
        <f t="shared" si="0"/>
        <v>3559411.8918849896</v>
      </c>
      <c r="CF253" s="15">
        <v>58313.690319420057</v>
      </c>
    </row>
    <row r="254" spans="1:84"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O254" s="15">
        <v>0</v>
      </c>
      <c r="BP254" s="15">
        <v>0</v>
      </c>
      <c r="BQ254" s="15">
        <v>15037.644015</v>
      </c>
      <c r="BR254" s="15">
        <v>35963.335423999997</v>
      </c>
      <c r="BS254" s="15">
        <v>29975.266980370001</v>
      </c>
      <c r="BT254" s="15">
        <v>49233.317737860001</v>
      </c>
      <c r="BU254" s="15">
        <v>39303.219371369996</v>
      </c>
      <c r="BV254" s="15">
        <v>58546.592226259978</v>
      </c>
      <c r="BW254" s="15"/>
      <c r="BX254" s="15"/>
      <c r="BY254" s="15"/>
      <c r="BZ254" s="15"/>
      <c r="CA254" s="15"/>
      <c r="CB254" s="15"/>
      <c r="CC254" s="15"/>
      <c r="CD254" s="15">
        <v>451663.62282108003</v>
      </c>
      <c r="CE254" s="15">
        <v>3503306.6552350312</v>
      </c>
      <c r="CF254" s="15">
        <v>58700.070845390001</v>
      </c>
    </row>
    <row r="255" spans="1:84"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O255" s="15">
        <v>0</v>
      </c>
      <c r="BP255" s="15">
        <v>0</v>
      </c>
      <c r="BQ255" s="15">
        <v>13996.202823</v>
      </c>
      <c r="BR255" s="15">
        <v>34014.012064000002</v>
      </c>
      <c r="BS255" s="15">
        <v>29975.266980370001</v>
      </c>
      <c r="BT255" s="15">
        <v>47563.518357210123</v>
      </c>
      <c r="BU255" s="15">
        <v>38584.941736919973</v>
      </c>
      <c r="BV255" s="15">
        <v>58091.302753730008</v>
      </c>
      <c r="BW255" s="15"/>
      <c r="BX255" s="15"/>
      <c r="BY255" s="15"/>
      <c r="BZ255" s="15"/>
      <c r="CA255" s="15"/>
      <c r="CB255" s="15"/>
      <c r="CC255" s="15"/>
      <c r="CD255" s="15">
        <v>455466.72355473001</v>
      </c>
      <c r="CE255" s="15">
        <v>3445895.2635565191</v>
      </c>
      <c r="CF255" s="15">
        <v>59192.878314759997</v>
      </c>
    </row>
    <row r="256" spans="1:84"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O256" s="15">
        <v>0</v>
      </c>
      <c r="BP256" s="15">
        <v>0</v>
      </c>
      <c r="BQ256" s="15">
        <v>12961.348273</v>
      </c>
      <c r="BR256" s="15">
        <v>32043.138137999998</v>
      </c>
      <c r="BS256" s="15">
        <v>28876.578437370004</v>
      </c>
      <c r="BT256" s="15">
        <v>44668.181794579941</v>
      </c>
      <c r="BU256" s="15">
        <v>38207.795748620003</v>
      </c>
      <c r="BV256" s="15">
        <v>57710.07063977998</v>
      </c>
      <c r="BW256" s="15"/>
      <c r="BX256" s="15"/>
      <c r="BY256" s="15"/>
      <c r="BZ256" s="15"/>
      <c r="CA256" s="15"/>
      <c r="CB256" s="15"/>
      <c r="CC256" s="15"/>
      <c r="CD256" s="15">
        <v>459571.71225696005</v>
      </c>
      <c r="CE256" s="15">
        <v>3400559.8015170204</v>
      </c>
      <c r="CF256" s="15">
        <v>59686.269066580047</v>
      </c>
    </row>
    <row r="257" spans="1:84"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O257" s="15">
        <v>0</v>
      </c>
      <c r="BP257" s="15">
        <v>0</v>
      </c>
      <c r="BQ257" s="15">
        <v>12017.304526</v>
      </c>
      <c r="BR257" s="15">
        <v>30318.195153000001</v>
      </c>
      <c r="BS257" s="15">
        <v>28876.464052370004</v>
      </c>
      <c r="BT257" s="15">
        <v>41845.432512890024</v>
      </c>
      <c r="BU257" s="15">
        <v>37998.001770519928</v>
      </c>
      <c r="BV257" s="15">
        <v>56770.671908620061</v>
      </c>
      <c r="BW257" s="15">
        <v>79129.722333479891</v>
      </c>
      <c r="BX257" s="15"/>
      <c r="BY257" s="15"/>
      <c r="BZ257" s="15"/>
      <c r="CA257" s="15"/>
      <c r="CB257" s="15"/>
      <c r="CC257" s="15"/>
      <c r="CD257" s="15">
        <v>463923.98246927001</v>
      </c>
      <c r="CE257" s="15">
        <v>3436543.8176065013</v>
      </c>
      <c r="CF257" s="15">
        <v>60169.066126580001</v>
      </c>
    </row>
    <row r="258" spans="1:84"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O258" s="15">
        <v>0</v>
      </c>
      <c r="BP258" s="15">
        <v>0</v>
      </c>
      <c r="BQ258" s="15">
        <v>11160.498959</v>
      </c>
      <c r="BR258" s="15">
        <v>28488.1996</v>
      </c>
      <c r="BS258" s="15">
        <v>28876.464052370004</v>
      </c>
      <c r="BT258" s="15">
        <v>39321.488535469995</v>
      </c>
      <c r="BU258" s="15">
        <v>37650.840464319932</v>
      </c>
      <c r="BV258" s="15">
        <v>56115.108877670056</v>
      </c>
      <c r="BW258" s="15">
        <v>76160.370485570136</v>
      </c>
      <c r="BX258" s="15"/>
      <c r="BY258" s="15"/>
      <c r="BZ258" s="15"/>
      <c r="CA258" s="15"/>
      <c r="CB258" s="15"/>
      <c r="CC258" s="15"/>
      <c r="CD258" s="15">
        <v>468633.92963110999</v>
      </c>
      <c r="CE258" s="15">
        <v>3433313.7621247401</v>
      </c>
      <c r="CF258" s="15">
        <v>60624.82697478999</v>
      </c>
    </row>
    <row r="259" spans="1:84"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O259" s="15">
        <v>0</v>
      </c>
      <c r="BP259" s="15">
        <v>0</v>
      </c>
      <c r="BQ259" s="15">
        <v>10464.066342</v>
      </c>
      <c r="BR259" s="15">
        <v>27077.655220000001</v>
      </c>
      <c r="BS259" s="15">
        <v>27735.45763637</v>
      </c>
      <c r="BT259" s="15">
        <v>37016.125079630016</v>
      </c>
      <c r="BU259" s="15">
        <v>37095.726684139976</v>
      </c>
      <c r="BV259" s="15">
        <v>55721.037208839967</v>
      </c>
      <c r="BW259" s="15">
        <v>73218.665982870007</v>
      </c>
      <c r="BX259" s="15"/>
      <c r="BY259" s="15"/>
      <c r="BZ259" s="15"/>
      <c r="CA259" s="15"/>
      <c r="CB259" s="15"/>
      <c r="CC259" s="15"/>
      <c r="CD259" s="15">
        <v>473205.39305806003</v>
      </c>
      <c r="CE259" s="15">
        <v>3392434.3405089509</v>
      </c>
      <c r="CF259" s="15">
        <v>61257.476135140008</v>
      </c>
    </row>
    <row r="260" spans="1:84"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O260" s="15">
        <v>0</v>
      </c>
      <c r="BP260" s="15">
        <v>0</v>
      </c>
      <c r="BQ260" s="15">
        <v>9816.1069800000005</v>
      </c>
      <c r="BR260" s="15">
        <v>25677.947239000001</v>
      </c>
      <c r="BS260" s="15">
        <v>23163.622690369997</v>
      </c>
      <c r="BT260" s="15">
        <v>34962.475523320005</v>
      </c>
      <c r="BU260" s="15">
        <v>36690.561193669986</v>
      </c>
      <c r="BV260" s="15">
        <v>55172.055770999883</v>
      </c>
      <c r="BW260" s="15">
        <v>69958.426328760223</v>
      </c>
      <c r="BX260" s="15"/>
      <c r="BY260" s="15"/>
      <c r="BZ260" s="15"/>
      <c r="CA260" s="15"/>
      <c r="CB260" s="15"/>
      <c r="CC260" s="15"/>
      <c r="CD260" s="15">
        <v>477719.54680643999</v>
      </c>
      <c r="CE260" s="15">
        <v>3350857.5222124886</v>
      </c>
      <c r="CF260" s="15">
        <v>61996.995790729954</v>
      </c>
    </row>
    <row r="261" spans="1:84"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O261" s="15">
        <v>0</v>
      </c>
      <c r="BP261" s="15">
        <v>0</v>
      </c>
      <c r="BQ261" s="15">
        <v>9132.8928500000002</v>
      </c>
      <c r="BR261" s="15">
        <v>24102.204364000001</v>
      </c>
      <c r="BS261" s="15">
        <v>23163.622690369997</v>
      </c>
      <c r="BT261" s="15">
        <v>32849.57533675</v>
      </c>
      <c r="BU261" s="15">
        <v>36253.361447699979</v>
      </c>
      <c r="BV261" s="15">
        <v>52315.7975334</v>
      </c>
      <c r="BW261" s="15">
        <v>66978.389146939982</v>
      </c>
      <c r="BX261" s="15"/>
      <c r="BY261" s="15"/>
      <c r="BZ261" s="15"/>
      <c r="CA261" s="15"/>
      <c r="CB261" s="15"/>
      <c r="CC261" s="15"/>
      <c r="CD261" s="15">
        <v>482460.69149007997</v>
      </c>
      <c r="CE261" s="15">
        <v>3313381.51948136</v>
      </c>
      <c r="CF261" s="15">
        <v>63119.167295490013</v>
      </c>
    </row>
    <row r="262" spans="1:84"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O262" s="15">
        <v>0</v>
      </c>
      <c r="BP262" s="15">
        <v>0</v>
      </c>
      <c r="BQ262" s="15">
        <v>8590.849451</v>
      </c>
      <c r="BR262" s="15">
        <v>22820.439623999999</v>
      </c>
      <c r="BS262" s="15">
        <v>22157.725176370001</v>
      </c>
      <c r="BT262" s="15">
        <v>31142.238012610007</v>
      </c>
      <c r="BU262" s="15">
        <v>36001.614084219938</v>
      </c>
      <c r="BV262" s="15">
        <v>50213.381320239969</v>
      </c>
      <c r="BW262" s="15">
        <v>65272.031791550005</v>
      </c>
      <c r="BX262" s="15"/>
      <c r="BY262" s="15"/>
      <c r="BZ262" s="15"/>
      <c r="CA262" s="15"/>
      <c r="CB262" s="15"/>
      <c r="CC262" s="15"/>
      <c r="CD262" s="15">
        <v>487868.25590105</v>
      </c>
      <c r="CE262" s="15">
        <v>3282572.9364985293</v>
      </c>
      <c r="CF262" s="15">
        <v>63957.164138299959</v>
      </c>
    </row>
    <row r="263" spans="1:84"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O263" s="15">
        <v>0</v>
      </c>
      <c r="BP263" s="15">
        <v>0</v>
      </c>
      <c r="BQ263" s="15">
        <v>8001.8966460000001</v>
      </c>
      <c r="BR263" s="15">
        <v>21364.600543</v>
      </c>
      <c r="BS263" s="15">
        <v>22157.725176370001</v>
      </c>
      <c r="BT263" s="15">
        <v>29287.09502628999</v>
      </c>
      <c r="BU263" s="15">
        <v>35687.155334850031</v>
      </c>
      <c r="BV263" s="15">
        <v>48023.176537779989</v>
      </c>
      <c r="BW263" s="15">
        <v>62612.722513110028</v>
      </c>
      <c r="BX263" s="15"/>
      <c r="BY263" s="15"/>
      <c r="BZ263" s="15"/>
      <c r="CA263" s="15"/>
      <c r="CB263" s="15"/>
      <c r="CC263" s="15"/>
      <c r="CD263" s="15">
        <v>492191.37069893</v>
      </c>
      <c r="CE263" s="15">
        <v>3241753.405940461</v>
      </c>
      <c r="CF263" s="15">
        <v>64549.032889110051</v>
      </c>
    </row>
    <row r="264" spans="1:84"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O264" s="15">
        <v>0</v>
      </c>
      <c r="BP264" s="15">
        <v>0</v>
      </c>
      <c r="BQ264" s="15">
        <v>7499.4655149999999</v>
      </c>
      <c r="BR264" s="15">
        <v>19956.200419000001</v>
      </c>
      <c r="BS264" s="15">
        <v>22157.725176370001</v>
      </c>
      <c r="BT264" s="15">
        <v>27598.186151959999</v>
      </c>
      <c r="BU264" s="15">
        <v>35003.151629700027</v>
      </c>
      <c r="BV264" s="15">
        <v>46142.139887329904</v>
      </c>
      <c r="BW264" s="15">
        <v>60423.738059500021</v>
      </c>
      <c r="BX264" s="15"/>
      <c r="BY264" s="15"/>
      <c r="BZ264" s="15"/>
      <c r="CA264" s="15"/>
      <c r="CB264" s="15"/>
      <c r="CC264" s="15"/>
      <c r="CD264" s="15">
        <v>490385.26204599999</v>
      </c>
      <c r="CE264" s="15">
        <v>3196204.6466906816</v>
      </c>
      <c r="CF264" s="15">
        <v>64930.596777610052</v>
      </c>
    </row>
    <row r="265" spans="1:84"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O265" s="15">
        <v>0</v>
      </c>
      <c r="BP265" s="15">
        <v>0</v>
      </c>
      <c r="BQ265" s="15">
        <v>0</v>
      </c>
      <c r="BR265" s="15">
        <v>18734.400463999998</v>
      </c>
      <c r="BS265" s="15">
        <v>21151.82766237</v>
      </c>
      <c r="BT265" s="15">
        <v>25809.217286190014</v>
      </c>
      <c r="BU265" s="15">
        <v>34672.351155550015</v>
      </c>
      <c r="BV265" s="15">
        <v>43900.284556539969</v>
      </c>
      <c r="BW265" s="15">
        <v>58240.172574480021</v>
      </c>
      <c r="BX265" s="15"/>
      <c r="BY265" s="15"/>
      <c r="BZ265" s="15"/>
      <c r="CA265" s="15"/>
      <c r="CB265" s="15"/>
      <c r="CC265" s="15"/>
      <c r="CD265" s="15">
        <v>495349.62869114004</v>
      </c>
      <c r="CE265" s="15">
        <v>3148993.4672024711</v>
      </c>
      <c r="CF265" s="15">
        <v>65170.036242689996</v>
      </c>
    </row>
    <row r="266" spans="1:84"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O266" s="15">
        <v>0</v>
      </c>
      <c r="BP266" s="15">
        <v>0</v>
      </c>
      <c r="BQ266" s="15">
        <v>0</v>
      </c>
      <c r="BR266" s="15">
        <v>17596.002852000001</v>
      </c>
      <c r="BS266" s="15">
        <v>20046.635394540001</v>
      </c>
      <c r="BT266" s="15">
        <v>24360.514116989994</v>
      </c>
      <c r="BU266" s="15">
        <v>34159.18855743001</v>
      </c>
      <c r="BV266" s="15">
        <v>41853.371151259962</v>
      </c>
      <c r="BW266" s="15">
        <v>55582.79000281007</v>
      </c>
      <c r="BX266" s="15"/>
      <c r="BY266" s="15"/>
      <c r="BZ266" s="15"/>
      <c r="CA266" s="15"/>
      <c r="CB266" s="15"/>
      <c r="CC266" s="15"/>
      <c r="CD266" s="15">
        <v>500119.46658303996</v>
      </c>
      <c r="CE266" s="15">
        <v>3093988.2599938004</v>
      </c>
      <c r="CF266" s="15">
        <v>65486.981998989984</v>
      </c>
    </row>
    <row r="267" spans="1:84"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O267" s="15">
        <v>0</v>
      </c>
      <c r="BP267" s="15">
        <v>0</v>
      </c>
      <c r="BQ267" s="15">
        <v>0</v>
      </c>
      <c r="BR267" s="15">
        <v>16480.436819999999</v>
      </c>
      <c r="BS267" s="15">
        <v>20046.635394540001</v>
      </c>
      <c r="BT267" s="15">
        <v>23022.747988110008</v>
      </c>
      <c r="BU267" s="15">
        <v>33683.336117909996</v>
      </c>
      <c r="BV267" s="15">
        <v>39826.537447369956</v>
      </c>
      <c r="BW267" s="15">
        <v>53379.607585289988</v>
      </c>
      <c r="BX267" s="15"/>
      <c r="BY267" s="15"/>
      <c r="BZ267" s="15"/>
      <c r="CA267" s="15"/>
      <c r="CB267" s="15"/>
      <c r="CC267" s="15"/>
      <c r="CD267" s="15">
        <v>502959.55661000003</v>
      </c>
      <c r="CE267" s="15">
        <v>3058995.2201239001</v>
      </c>
      <c r="CF267" s="15">
        <v>66030.133967470014</v>
      </c>
    </row>
    <row r="268" spans="1:84"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O268" s="15">
        <v>0</v>
      </c>
      <c r="BP268" s="15">
        <v>0</v>
      </c>
      <c r="BQ268" s="15">
        <v>0</v>
      </c>
      <c r="BR268" s="15">
        <v>15406.167056</v>
      </c>
      <c r="BS268" s="15">
        <v>19095.99698054</v>
      </c>
      <c r="BT268" s="15">
        <v>21428.839990059991</v>
      </c>
      <c r="BU268" s="15">
        <v>33181.826315709965</v>
      </c>
      <c r="BV268" s="15">
        <v>37890.175737490004</v>
      </c>
      <c r="BW268" s="15">
        <v>51338.961867520025</v>
      </c>
      <c r="BX268" s="15"/>
      <c r="BY268" s="15"/>
      <c r="BZ268" s="15"/>
      <c r="CA268" s="15"/>
      <c r="CB268" s="15"/>
      <c r="CC268" s="15"/>
      <c r="CD268" s="15">
        <v>507514.319097</v>
      </c>
      <c r="CE268" s="15">
        <v>3009221.4147912902</v>
      </c>
      <c r="CF268" s="15">
        <v>66443.73304953998</v>
      </c>
    </row>
    <row r="269" spans="1:84"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O269" s="15">
        <v>0</v>
      </c>
      <c r="BP269" s="15">
        <v>0</v>
      </c>
      <c r="BQ269" s="15">
        <v>0</v>
      </c>
      <c r="BR269" s="15">
        <v>14305.65661</v>
      </c>
      <c r="BS269" s="15">
        <v>19095.99698054</v>
      </c>
      <c r="BT269" s="15">
        <v>0</v>
      </c>
      <c r="BU269" s="15">
        <v>33005.751697310021</v>
      </c>
      <c r="BV269" s="15">
        <v>36140.597277309971</v>
      </c>
      <c r="BW269" s="15">
        <v>49733.091802280003</v>
      </c>
      <c r="BX269" s="15">
        <v>61804.171857160029</v>
      </c>
      <c r="BY269" s="15">
        <v>167671.79617870037</v>
      </c>
      <c r="BZ269" s="15"/>
      <c r="CA269" s="15"/>
      <c r="CB269" s="15"/>
      <c r="CC269" s="15"/>
      <c r="CD269" s="15">
        <v>505928.929909</v>
      </c>
      <c r="CE269" s="15">
        <v>3180579.9801440611</v>
      </c>
      <c r="CF269" s="15">
        <v>66699.566211459955</v>
      </c>
    </row>
    <row r="270" spans="1:84"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O270" s="15">
        <v>0</v>
      </c>
      <c r="BP270" s="15">
        <v>0</v>
      </c>
      <c r="BQ270" s="15">
        <v>0</v>
      </c>
      <c r="BR270" s="15">
        <v>13244.223067000001</v>
      </c>
      <c r="BS270" s="15">
        <v>19095.99698054</v>
      </c>
      <c r="BT270" s="15">
        <v>0</v>
      </c>
      <c r="BU270" s="15">
        <v>32284.367472990009</v>
      </c>
      <c r="BV270" s="15">
        <v>34335.871818199972</v>
      </c>
      <c r="BW270" s="15">
        <v>47987.700636310045</v>
      </c>
      <c r="BX270" s="15">
        <v>60072.552323549935</v>
      </c>
      <c r="BY270" s="15">
        <v>163105.60605816994</v>
      </c>
      <c r="BZ270" s="15"/>
      <c r="CA270" s="15"/>
      <c r="CB270" s="15"/>
      <c r="CC270" s="15"/>
      <c r="CD270" s="15">
        <v>506315.00120915001</v>
      </c>
      <c r="CE270" s="15">
        <v>3136654.27239714</v>
      </c>
      <c r="CF270" s="15">
        <v>66969.947213579988</v>
      </c>
    </row>
    <row r="271" spans="1:84"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O271" s="15">
        <v>0</v>
      </c>
      <c r="BP271" s="15">
        <v>0</v>
      </c>
      <c r="BQ271" s="15">
        <v>0</v>
      </c>
      <c r="BR271" s="15">
        <v>12289.800264</v>
      </c>
      <c r="BS271" s="15">
        <v>18132.851984540001</v>
      </c>
      <c r="BT271" s="15">
        <v>0</v>
      </c>
      <c r="BU271" s="15">
        <v>31867.761995559969</v>
      </c>
      <c r="BV271" s="15">
        <v>32801.020234769996</v>
      </c>
      <c r="BW271" s="15">
        <v>45916.048528650012</v>
      </c>
      <c r="BX271" s="15">
        <v>57638.168607349959</v>
      </c>
      <c r="BY271" s="15">
        <v>157445.74929495994</v>
      </c>
      <c r="BZ271" s="15"/>
      <c r="CA271" s="15"/>
      <c r="CB271" s="15"/>
      <c r="CC271" s="15"/>
      <c r="CD271" s="15">
        <v>510310.40453351999</v>
      </c>
      <c r="CE271" s="15">
        <v>3092303.9572357615</v>
      </c>
      <c r="CF271" s="15">
        <v>67263.193582459906</v>
      </c>
    </row>
    <row r="272" spans="1:84"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O272" s="15">
        <v>0</v>
      </c>
      <c r="BP272" s="15">
        <v>0</v>
      </c>
      <c r="BQ272" s="15">
        <v>0</v>
      </c>
      <c r="BR272" s="15">
        <v>11291.02181</v>
      </c>
      <c r="BS272" s="15">
        <v>18132.850965540001</v>
      </c>
      <c r="BT272" s="15">
        <v>0</v>
      </c>
      <c r="BU272" s="15">
        <v>30973.618493409995</v>
      </c>
      <c r="BV272" s="15">
        <v>31061.724223530015</v>
      </c>
      <c r="BW272" s="15">
        <v>43929.891086290001</v>
      </c>
      <c r="BX272" s="15">
        <v>55493.091295400096</v>
      </c>
      <c r="BY272" s="15">
        <v>151659.46625812005</v>
      </c>
      <c r="BZ272" s="15"/>
      <c r="CA272" s="15"/>
      <c r="CB272" s="15"/>
      <c r="CC272" s="15"/>
      <c r="CD272" s="15">
        <v>513693.67747952003</v>
      </c>
      <c r="CE272" s="15">
        <v>3049003.681794201</v>
      </c>
      <c r="CF272" s="15">
        <v>67646.313008090001</v>
      </c>
    </row>
    <row r="273" spans="1:84"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O273" s="15">
        <v>0</v>
      </c>
      <c r="BP273" s="15">
        <v>0</v>
      </c>
      <c r="BQ273" s="15">
        <v>0</v>
      </c>
      <c r="BR273" s="15">
        <v>10431.021532000001</v>
      </c>
      <c r="BS273" s="15">
        <v>18132.850965540001</v>
      </c>
      <c r="BT273" s="15">
        <v>0</v>
      </c>
      <c r="BU273" s="15">
        <v>29725.931500979998</v>
      </c>
      <c r="BV273" s="15">
        <v>29540.276725620024</v>
      </c>
      <c r="BW273" s="15">
        <v>42369.262576829999</v>
      </c>
      <c r="BX273" s="15">
        <v>53516.811778870018</v>
      </c>
      <c r="BY273" s="15">
        <v>147485.92553548006</v>
      </c>
      <c r="BZ273" s="15"/>
      <c r="CA273" s="15"/>
      <c r="CB273" s="15"/>
      <c r="CC273" s="15"/>
      <c r="CD273" s="15">
        <v>515702.73066881002</v>
      </c>
      <c r="CE273" s="15">
        <v>3323593.2259186702</v>
      </c>
      <c r="CF273" s="15">
        <v>68348.382006659987</v>
      </c>
    </row>
    <row r="274" spans="1:84"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O274" s="15">
        <v>0</v>
      </c>
      <c r="BP274" s="15">
        <v>0</v>
      </c>
      <c r="BQ274" s="15">
        <v>0</v>
      </c>
      <c r="BR274" s="15">
        <v>9576.1621190000005</v>
      </c>
      <c r="BS274" s="15">
        <v>17169.705969540002</v>
      </c>
      <c r="BT274" s="15">
        <v>0</v>
      </c>
      <c r="BU274" s="15">
        <v>27983.235991100031</v>
      </c>
      <c r="BV274" s="15">
        <v>27809.934340699998</v>
      </c>
      <c r="BW274" s="15">
        <v>40436.940767829983</v>
      </c>
      <c r="BX274" s="15">
        <v>51239.219455839979</v>
      </c>
      <c r="BY274" s="15">
        <v>142149.93930425003</v>
      </c>
      <c r="BZ274" s="15"/>
      <c r="CA274" s="15"/>
      <c r="CB274" s="15"/>
      <c r="CC274" s="15"/>
      <c r="CD274" s="15">
        <v>518755.01408749999</v>
      </c>
      <c r="CE274" s="15">
        <v>3256213.7666038107</v>
      </c>
      <c r="CF274" s="15">
        <v>68947.551176789973</v>
      </c>
    </row>
    <row r="275" spans="1:84"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O275" s="15">
        <v>0</v>
      </c>
      <c r="BP275" s="15">
        <v>0</v>
      </c>
      <c r="BQ275" s="15">
        <v>0</v>
      </c>
      <c r="BR275" s="15">
        <v>8832.4974610000008</v>
      </c>
      <c r="BS275" s="15">
        <v>17168.884993539999</v>
      </c>
      <c r="BT275" s="15">
        <v>0</v>
      </c>
      <c r="BU275" s="15">
        <v>26352.056636519974</v>
      </c>
      <c r="BV275" s="15">
        <v>26479.982751879987</v>
      </c>
      <c r="BW275" s="15">
        <v>38924.209500039964</v>
      </c>
      <c r="BX275" s="15">
        <v>49399.731652060007</v>
      </c>
      <c r="BY275" s="15">
        <v>137282.22570092982</v>
      </c>
      <c r="BZ275" s="15"/>
      <c r="CA275" s="15"/>
      <c r="CB275" s="15"/>
      <c r="CC275" s="15"/>
      <c r="CD275" s="15">
        <v>521985.45571830001</v>
      </c>
      <c r="CE275" s="15">
        <v>3190073.6432915693</v>
      </c>
      <c r="CF275" s="15">
        <v>69157.239048520132</v>
      </c>
    </row>
    <row r="276" spans="1:84"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O276" s="15">
        <v>0</v>
      </c>
      <c r="BP276" s="15">
        <v>0</v>
      </c>
      <c r="BQ276" s="15">
        <v>0</v>
      </c>
      <c r="BR276" s="15">
        <v>8129.5018550000004</v>
      </c>
      <c r="BS276" s="15">
        <v>17168.884993539999</v>
      </c>
      <c r="BT276" s="15">
        <v>0</v>
      </c>
      <c r="BU276" s="15">
        <v>25076.203258730031</v>
      </c>
      <c r="BV276" s="15">
        <v>25176.450924319983</v>
      </c>
      <c r="BW276" s="15">
        <v>37423.072096420015</v>
      </c>
      <c r="BX276" s="15">
        <v>47855.182532300016</v>
      </c>
      <c r="BY276" s="15">
        <v>132486.27589174014</v>
      </c>
      <c r="BZ276" s="15"/>
      <c r="CA276" s="15">
        <v>99221.561059679923</v>
      </c>
      <c r="CB276" s="15"/>
      <c r="CC276" s="15"/>
      <c r="CD276" s="15">
        <v>525045.68131337001</v>
      </c>
      <c r="CE276" s="15">
        <v>3245443.2571113394</v>
      </c>
      <c r="CF276" s="15">
        <v>69409.170246129957</v>
      </c>
    </row>
    <row r="277" spans="1:84"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O277" s="15">
        <v>0</v>
      </c>
      <c r="BP277" s="15">
        <v>0</v>
      </c>
      <c r="BQ277" s="15">
        <v>0</v>
      </c>
      <c r="BR277" s="15">
        <v>7491.2936550000004</v>
      </c>
      <c r="BS277" s="15">
        <v>16205.73999754</v>
      </c>
      <c r="BT277" s="15">
        <v>0</v>
      </c>
      <c r="BU277" s="15">
        <v>23682.851303819996</v>
      </c>
      <c r="BV277" s="15">
        <v>23750.832648740008</v>
      </c>
      <c r="BW277" s="15">
        <v>35526.890550960015</v>
      </c>
      <c r="BX277" s="15">
        <v>45624.686682920015</v>
      </c>
      <c r="BY277" s="15">
        <v>128488.90941255</v>
      </c>
      <c r="BZ277" s="15"/>
      <c r="CA277" s="15">
        <v>95341.847682339896</v>
      </c>
      <c r="CB277" s="15"/>
      <c r="CC277" s="15"/>
      <c r="CD277" s="15">
        <v>528141.73464147002</v>
      </c>
      <c r="CE277" s="15">
        <v>3382369.3413628703</v>
      </c>
      <c r="CF277" s="15">
        <v>69592.581667330029</v>
      </c>
    </row>
    <row r="278" spans="1:84"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O278" s="15">
        <v>0</v>
      </c>
      <c r="BP278" s="15">
        <v>0</v>
      </c>
      <c r="BQ278" s="15">
        <v>0</v>
      </c>
      <c r="BR278" s="15">
        <v>6936.1320660000001</v>
      </c>
      <c r="BS278" s="15">
        <v>16205.73999754</v>
      </c>
      <c r="BT278" s="15">
        <v>0</v>
      </c>
      <c r="BU278" s="15">
        <v>22419.938567750003</v>
      </c>
      <c r="BV278" s="15">
        <v>22331.305175650028</v>
      </c>
      <c r="BW278" s="15">
        <v>33963.41470057999</v>
      </c>
      <c r="BX278" s="15">
        <v>43760.711907390039</v>
      </c>
      <c r="BY278" s="15">
        <v>124624.12892495988</v>
      </c>
      <c r="BZ278" s="15"/>
      <c r="CA278" s="15">
        <v>90485.849496259965</v>
      </c>
      <c r="CB278" s="15"/>
      <c r="CC278" s="15"/>
      <c r="CD278" s="15">
        <v>530866.34612215997</v>
      </c>
      <c r="CE278" s="15">
        <v>3318398.9920095899</v>
      </c>
      <c r="CF278" s="15">
        <v>69758.162525350097</v>
      </c>
    </row>
    <row r="279" spans="1:84"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O279" s="15">
        <v>0</v>
      </c>
      <c r="BP279" s="15">
        <v>0</v>
      </c>
      <c r="BQ279" s="15">
        <v>0</v>
      </c>
      <c r="BR279" s="15">
        <v>6376.9343099999996</v>
      </c>
      <c r="BS279" s="15">
        <v>16205.73999754</v>
      </c>
      <c r="BT279" s="15">
        <v>0</v>
      </c>
      <c r="BU279" s="15">
        <v>21248.05349155001</v>
      </c>
      <c r="BV279" s="15">
        <v>21019.325112500017</v>
      </c>
      <c r="BW279" s="15">
        <v>32448.928227910008</v>
      </c>
      <c r="BX279" s="15">
        <v>41880.221443460025</v>
      </c>
      <c r="BY279" s="15">
        <v>120601.84158779979</v>
      </c>
      <c r="BZ279" s="15">
        <v>125472.81347880993</v>
      </c>
      <c r="CA279" s="15">
        <v>86861.066412119937</v>
      </c>
      <c r="CB279" s="15"/>
      <c r="CC279" s="15"/>
      <c r="CD279" s="15">
        <v>533729.04935281002</v>
      </c>
      <c r="CE279" s="15">
        <v>3371861.8489582608</v>
      </c>
      <c r="CF279" s="15">
        <v>69824.764369460041</v>
      </c>
    </row>
    <row r="280" spans="1:84"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O280" s="15">
        <v>0</v>
      </c>
      <c r="BP280" s="15">
        <v>0</v>
      </c>
      <c r="BQ280" s="15">
        <v>0</v>
      </c>
      <c r="BR280" s="15">
        <v>5844.1906589999999</v>
      </c>
      <c r="BS280" s="15">
        <v>15242.595001540001</v>
      </c>
      <c r="BT280" s="15">
        <v>0</v>
      </c>
      <c r="BU280" s="15">
        <v>20244.640086650026</v>
      </c>
      <c r="BV280" s="15">
        <v>19776.043001880018</v>
      </c>
      <c r="BW280" s="15">
        <v>30815.611163550042</v>
      </c>
      <c r="BX280" s="15">
        <v>39846.557168600026</v>
      </c>
      <c r="BY280" s="15">
        <v>115421.56279255993</v>
      </c>
      <c r="BZ280" s="15">
        <v>119964.27594055004</v>
      </c>
      <c r="CA280" s="15">
        <v>82443.245532970046</v>
      </c>
      <c r="CB280" s="15"/>
      <c r="CC280" s="15"/>
      <c r="CD280" s="15">
        <v>536516.73866316001</v>
      </c>
      <c r="CE280" s="15">
        <v>3583142.7507440005</v>
      </c>
      <c r="CF280" s="15">
        <v>69910.324427540007</v>
      </c>
    </row>
    <row r="281" spans="1:84"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O281" s="15">
        <v>0</v>
      </c>
      <c r="BP281" s="15">
        <v>0</v>
      </c>
      <c r="BQ281" s="15">
        <v>0</v>
      </c>
      <c r="BR281" s="15">
        <v>5382.879199</v>
      </c>
      <c r="BS281" s="15">
        <v>15242.595001540001</v>
      </c>
      <c r="BT281" s="15">
        <v>0</v>
      </c>
      <c r="BU281" s="15">
        <v>19247.552523789982</v>
      </c>
      <c r="BV281" s="15">
        <v>18656.546976270001</v>
      </c>
      <c r="BW281" s="15">
        <v>29409.052818859975</v>
      </c>
      <c r="BX281" s="15">
        <v>38001.572172859975</v>
      </c>
      <c r="BY281" s="15">
        <v>111658.08192297979</v>
      </c>
      <c r="BZ281" s="15">
        <v>115294.31857260987</v>
      </c>
      <c r="CA281" s="15">
        <v>78689.918516430029</v>
      </c>
      <c r="CB281" s="15">
        <v>123273.75603526999</v>
      </c>
      <c r="CC281" s="15"/>
      <c r="CD281" s="15">
        <v>538998.94984985003</v>
      </c>
      <c r="CE281" s="15">
        <v>3613984.7324913619</v>
      </c>
      <c r="CF281" s="15">
        <v>69945.938610260026</v>
      </c>
    </row>
    <row r="282" spans="1:84"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O282" s="15">
        <v>0</v>
      </c>
      <c r="BP282" s="15">
        <v>0</v>
      </c>
      <c r="BQ282" s="15">
        <v>0</v>
      </c>
      <c r="BR282" s="15">
        <v>4982.8690640000004</v>
      </c>
      <c r="BS282" s="15">
        <v>15242.595001540001</v>
      </c>
      <c r="BT282" s="15">
        <v>0</v>
      </c>
      <c r="BU282" s="15">
        <v>18169.568556269998</v>
      </c>
      <c r="BV282" s="15">
        <v>17563.134313569994</v>
      </c>
      <c r="BW282" s="15">
        <v>27824.455024439991</v>
      </c>
      <c r="BX282" s="15">
        <v>36459.66826031002</v>
      </c>
      <c r="BY282" s="15">
        <v>107405.90915396999</v>
      </c>
      <c r="BZ282" s="15">
        <v>111060.41427177018</v>
      </c>
      <c r="CA282" s="15">
        <v>75283.446011050051</v>
      </c>
      <c r="CB282" s="15">
        <v>118298.13237127001</v>
      </c>
      <c r="CC282" s="15">
        <v>98377.90760107011</v>
      </c>
      <c r="CD282" s="15">
        <v>541557.20619403</v>
      </c>
      <c r="CE282" s="15">
        <v>3604690.2067613592</v>
      </c>
      <c r="CF282" s="15">
        <v>69996.011400549949</v>
      </c>
    </row>
    <row r="283" spans="1:84"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O283" s="15">
        <v>0</v>
      </c>
      <c r="BP283" s="15">
        <v>0</v>
      </c>
      <c r="BQ283" s="15">
        <v>0</v>
      </c>
      <c r="BR283" s="15">
        <v>4678.2078430000001</v>
      </c>
      <c r="BS283" s="15">
        <v>14250.267983540001</v>
      </c>
      <c r="BT283" s="15">
        <v>0</v>
      </c>
      <c r="BU283" s="15">
        <v>17075.108648580012</v>
      </c>
      <c r="BV283" s="15">
        <v>16462.767793709994</v>
      </c>
      <c r="BW283" s="15">
        <v>26655.097725929998</v>
      </c>
      <c r="BX283" s="15">
        <v>34404.995952710029</v>
      </c>
      <c r="BY283" s="15">
        <v>103577.82439554982</v>
      </c>
      <c r="BZ283" s="15">
        <v>106088.64036080994</v>
      </c>
      <c r="CA283" s="15">
        <v>71931.347150530157</v>
      </c>
      <c r="CB283" s="15">
        <v>113118.16283126999</v>
      </c>
      <c r="CC283" s="15">
        <v>93767.962727280072</v>
      </c>
      <c r="CD283" s="15">
        <v>543815.83107011998</v>
      </c>
      <c r="CE283" s="15">
        <v>3506998.0465929415</v>
      </c>
      <c r="CF283" s="15">
        <v>69800.819134950056</v>
      </c>
    </row>
    <row r="284" spans="1:84"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O284" s="15">
        <v>0</v>
      </c>
      <c r="BP284" s="15">
        <v>0</v>
      </c>
      <c r="BQ284" s="15">
        <v>0</v>
      </c>
      <c r="BR284" s="15">
        <v>4434.2518849999997</v>
      </c>
      <c r="BS284" s="15">
        <v>14245.367589540001</v>
      </c>
      <c r="BT284" s="15">
        <v>0</v>
      </c>
      <c r="BU284" s="15">
        <v>16003.103905030001</v>
      </c>
      <c r="BV284" s="15">
        <v>15239.721580289995</v>
      </c>
      <c r="BW284" s="15">
        <v>25194.16291409999</v>
      </c>
      <c r="BX284" s="15">
        <v>32938.513918470002</v>
      </c>
      <c r="BY284" s="15">
        <v>99932.260076350038</v>
      </c>
      <c r="BZ284" s="15">
        <v>101521.10442356006</v>
      </c>
      <c r="CA284" s="15">
        <v>67991.596725560055</v>
      </c>
      <c r="CB284" s="15">
        <v>108757.07908427001</v>
      </c>
      <c r="CC284" s="15">
        <v>90261.478362800059</v>
      </c>
      <c r="CD284" s="139">
        <v>546319.13047178998</v>
      </c>
      <c r="CE284" s="15">
        <v>3424447.1040563313</v>
      </c>
      <c r="CF284" s="15">
        <v>70259.60132978989</v>
      </c>
    </row>
    <row r="285" spans="1:84"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O285" s="15">
        <v>0</v>
      </c>
      <c r="BP285" s="15">
        <v>0</v>
      </c>
      <c r="BQ285" s="15">
        <v>0</v>
      </c>
      <c r="BR285" s="15">
        <v>4166.5940959999998</v>
      </c>
      <c r="BS285" s="15">
        <v>14245.367589540001</v>
      </c>
      <c r="BT285" s="15">
        <v>0</v>
      </c>
      <c r="BU285" s="15">
        <v>15163.961891709994</v>
      </c>
      <c r="BV285" s="15">
        <v>14040.790974910005</v>
      </c>
      <c r="BW285" s="15">
        <v>23868.632065700025</v>
      </c>
      <c r="BX285" s="15">
        <v>31283.195595960016</v>
      </c>
      <c r="BY285" s="15">
        <v>95734.015547099974</v>
      </c>
      <c r="BZ285" s="15">
        <v>96242.341387869936</v>
      </c>
      <c r="CA285" s="15">
        <v>64137.618968920026</v>
      </c>
      <c r="CB285" s="15">
        <v>102939.32686828</v>
      </c>
      <c r="CC285" s="15">
        <v>85948.33291117991</v>
      </c>
      <c r="CD285" s="15">
        <v>549798.30600346997</v>
      </c>
      <c r="CE285" s="15">
        <v>3406612.7620909396</v>
      </c>
      <c r="CF285" s="15">
        <v>70986.604252350007</v>
      </c>
    </row>
    <row r="286" spans="1:84"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O286" s="15">
        <v>0</v>
      </c>
      <c r="BP286" s="15">
        <v>0</v>
      </c>
      <c r="BQ286" s="15">
        <v>0</v>
      </c>
      <c r="BR286" s="15">
        <v>3931.1045490000001</v>
      </c>
      <c r="BS286" s="15">
        <v>13257.940965540001</v>
      </c>
      <c r="BT286" s="15">
        <v>0</v>
      </c>
      <c r="BU286" s="15">
        <v>14314.250162640004</v>
      </c>
      <c r="BV286" s="15">
        <v>13052.617663060004</v>
      </c>
      <c r="BW286" s="15">
        <v>22776.369691479998</v>
      </c>
      <c r="BX286" s="15">
        <v>29893.541389979997</v>
      </c>
      <c r="BY286" s="15">
        <v>92084.693734210043</v>
      </c>
      <c r="BZ286" s="15">
        <v>91604.739851850027</v>
      </c>
      <c r="CA286" s="15">
        <v>60885.376732800098</v>
      </c>
      <c r="CB286" s="15">
        <v>98260.85095338001</v>
      </c>
      <c r="CC286" s="15">
        <v>82136.111963120013</v>
      </c>
      <c r="CD286" s="15">
        <v>552383.15198209998</v>
      </c>
      <c r="CE286" s="15">
        <v>3334921.9651768603</v>
      </c>
      <c r="CF286" s="15">
        <v>71561.410856500006</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E8:CE9"/>
    <mergeCell ref="A8:A9"/>
    <mergeCell ref="BF8:BH8"/>
    <mergeCell ref="H6:I6"/>
    <mergeCell ref="H2:I2"/>
    <mergeCell ref="H4:I4"/>
    <mergeCell ref="B8:N8"/>
    <mergeCell ref="O8:BE8"/>
    <mergeCell ref="BO8:BR8"/>
    <mergeCell ref="BT8:CB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E216 CE220:CE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89"/>
  <sheetViews>
    <sheetView showGridLines="0" zoomScale="145" zoomScaleNormal="145" workbookViewId="0">
      <pane xSplit="1" ySplit="6" topLeftCell="B280" activePane="bottomRight" state="frozen"/>
      <selection pane="topRight" activeCell="E272" sqref="E272"/>
      <selection pane="bottomLeft" activeCell="E272" sqref="E272"/>
      <selection pane="bottomRight" activeCell="D283" sqref="D283"/>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3" t="s">
        <v>17</v>
      </c>
      <c r="I3" s="183"/>
    </row>
    <row r="4" spans="1:9" x14ac:dyDescent="0.2">
      <c r="A4" s="46"/>
    </row>
    <row r="5" spans="1:9" ht="18.75" customHeight="1" x14ac:dyDescent="0.2">
      <c r="A5" s="199"/>
      <c r="B5" s="201" t="s">
        <v>109</v>
      </c>
      <c r="C5" s="201"/>
      <c r="D5" s="188" t="s">
        <v>28</v>
      </c>
      <c r="H5" s="183" t="s">
        <v>18</v>
      </c>
      <c r="I5" s="183"/>
    </row>
    <row r="6" spans="1:9" x14ac:dyDescent="0.2">
      <c r="A6" s="200"/>
      <c r="B6" s="121" t="s">
        <v>110</v>
      </c>
      <c r="C6" s="121" t="s">
        <v>111</v>
      </c>
      <c r="D6" s="188"/>
      <c r="H6" s="202"/>
      <c r="I6" s="202"/>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2" t="s">
        <v>112</v>
      </c>
      <c r="B284" s="15"/>
      <c r="C284" s="15"/>
      <c r="D284" s="15"/>
    </row>
    <row r="285" spans="1:4" x14ac:dyDescent="0.2">
      <c r="B285" s="15"/>
      <c r="C285" s="15"/>
      <c r="D285" s="15"/>
    </row>
    <row r="286" spans="1:4" x14ac:dyDescent="0.2">
      <c r="B286" s="15"/>
      <c r="C286" s="15"/>
      <c r="D286" s="15"/>
    </row>
    <row r="287" spans="1:4" x14ac:dyDescent="0.2">
      <c r="B287" s="15"/>
      <c r="C287" s="15"/>
      <c r="D287" s="15"/>
    </row>
    <row r="288" spans="1:4" x14ac:dyDescent="0.2">
      <c r="B288" s="15"/>
      <c r="C288" s="15"/>
      <c r="D288" s="15"/>
    </row>
    <row r="289" spans="2:4" ht="11.25" customHeight="1" x14ac:dyDescent="0.2">
      <c r="B289"/>
      <c r="C289"/>
      <c r="D289"/>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203" t="s">
        <v>113</v>
      </c>
      <c r="I17" s="203"/>
      <c r="J17" s="203"/>
    </row>
    <row r="18" spans="8:10" x14ac:dyDescent="0.2">
      <c r="H18" s="203"/>
      <c r="I18" s="203"/>
      <c r="J18" s="203"/>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L286"/>
  <sheetViews>
    <sheetView showGridLines="0" zoomScale="98" zoomScaleNormal="98" workbookViewId="0">
      <pane xSplit="1" ySplit="7" topLeftCell="B261" activePane="bottomRight" state="frozen"/>
      <selection pane="topRight" activeCell="B1" sqref="B1"/>
      <selection pane="bottomLeft" activeCell="A7" sqref="A7"/>
      <selection pane="bottomRight" activeCell="B284" sqref="B284"/>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4" ht="18.75" x14ac:dyDescent="0.3">
      <c r="A1" s="40" t="s">
        <v>14</v>
      </c>
    </row>
    <row r="2" spans="1:64" ht="15" x14ac:dyDescent="0.25">
      <c r="A2" s="8" t="s">
        <v>114</v>
      </c>
      <c r="H2" s="183" t="s">
        <v>17</v>
      </c>
      <c r="I2" s="183"/>
    </row>
    <row r="3" spans="1:64" ht="16.5" customHeight="1" x14ac:dyDescent="0.2">
      <c r="A3" s="10" t="s">
        <v>115</v>
      </c>
    </row>
    <row r="4" spans="1:64" ht="17.25" customHeight="1" x14ac:dyDescent="0.25">
      <c r="A4" s="8"/>
      <c r="H4" s="183" t="s">
        <v>18</v>
      </c>
      <c r="I4" s="183"/>
    </row>
    <row r="5" spans="1:64"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row>
    <row r="6" spans="1:64" ht="20.100000000000001" customHeight="1" x14ac:dyDescent="0.2">
      <c r="A6" s="204"/>
      <c r="B6" s="205" t="s">
        <v>116</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05" t="s">
        <v>117</v>
      </c>
    </row>
    <row r="7" spans="1:64" ht="20.100000000000001" customHeight="1" x14ac:dyDescent="0.2">
      <c r="A7" s="204"/>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290</v>
      </c>
      <c r="BC7" s="88" t="s">
        <v>297</v>
      </c>
      <c r="BD7" s="88" t="s">
        <v>86</v>
      </c>
      <c r="BE7" s="88" t="s">
        <v>87</v>
      </c>
      <c r="BF7" s="88" t="s">
        <v>88</v>
      </c>
      <c r="BG7" s="88" t="s">
        <v>89</v>
      </c>
      <c r="BH7" s="88" t="s">
        <v>90</v>
      </c>
      <c r="BI7" s="88" t="s">
        <v>91</v>
      </c>
      <c r="BJ7" s="88" t="s">
        <v>81</v>
      </c>
      <c r="BK7" s="88" t="s">
        <v>82</v>
      </c>
      <c r="BL7" s="205"/>
    </row>
    <row r="8" spans="1:64" x14ac:dyDescent="0.2">
      <c r="A8" s="13">
        <v>37347</v>
      </c>
      <c r="B8" s="52"/>
      <c r="C8" s="52"/>
      <c r="D8" s="52"/>
      <c r="E8" s="52"/>
      <c r="F8" s="52"/>
      <c r="G8" s="52"/>
      <c r="H8" s="52"/>
      <c r="I8" s="52"/>
      <c r="J8" s="52"/>
      <c r="K8" s="52"/>
      <c r="L8" s="52"/>
      <c r="M8" s="52"/>
      <c r="N8" s="52"/>
      <c r="BL8" s="52"/>
    </row>
    <row r="9" spans="1:64" x14ac:dyDescent="0.2">
      <c r="A9" s="13">
        <v>37377</v>
      </c>
      <c r="B9" s="52">
        <v>3.1096705139028519E-4</v>
      </c>
      <c r="C9" s="52"/>
      <c r="D9" s="52"/>
      <c r="E9" s="52"/>
      <c r="F9" s="52"/>
      <c r="G9" s="52"/>
      <c r="H9" s="52"/>
      <c r="I9" s="52"/>
      <c r="J9" s="52"/>
      <c r="K9" s="52"/>
      <c r="L9" s="52"/>
      <c r="M9" s="52"/>
      <c r="N9" s="52"/>
      <c r="BL9" s="52">
        <v>3.1096705139028514E-4</v>
      </c>
    </row>
    <row r="10" spans="1:64" x14ac:dyDescent="0.2">
      <c r="A10" s="13">
        <v>37408</v>
      </c>
      <c r="B10" s="52">
        <v>5.1135397914140563E-4</v>
      </c>
      <c r="C10" s="52"/>
      <c r="D10" s="52"/>
      <c r="E10" s="52"/>
      <c r="F10" s="52"/>
      <c r="G10" s="52"/>
      <c r="H10" s="52"/>
      <c r="I10" s="52"/>
      <c r="J10" s="52"/>
      <c r="K10" s="52"/>
      <c r="L10" s="52"/>
      <c r="M10" s="52"/>
      <c r="N10" s="52"/>
      <c r="BL10" s="52">
        <v>5.2782831732894669E-4</v>
      </c>
    </row>
    <row r="11" spans="1:64" x14ac:dyDescent="0.2">
      <c r="A11" s="13">
        <v>37438</v>
      </c>
      <c r="B11" s="52">
        <v>1.2304260163686646E-3</v>
      </c>
      <c r="C11" s="52"/>
      <c r="D11" s="52"/>
      <c r="E11" s="52"/>
      <c r="F11" s="52"/>
      <c r="G11" s="52"/>
      <c r="H11" s="52"/>
      <c r="I11" s="52"/>
      <c r="J11" s="52"/>
      <c r="K11" s="52"/>
      <c r="L11" s="52"/>
      <c r="M11" s="52"/>
      <c r="N11" s="52"/>
      <c r="BL11" s="52">
        <v>1.2304260163686648E-3</v>
      </c>
    </row>
    <row r="12" spans="1:64" x14ac:dyDescent="0.2">
      <c r="A12" s="13">
        <v>37469</v>
      </c>
      <c r="B12" s="52">
        <v>2.7765397957027916E-3</v>
      </c>
      <c r="C12" s="52"/>
      <c r="D12" s="52"/>
      <c r="E12" s="52"/>
      <c r="F12" s="52"/>
      <c r="G12" s="52"/>
      <c r="H12" s="52"/>
      <c r="I12" s="52"/>
      <c r="J12" s="52"/>
      <c r="K12" s="52"/>
      <c r="L12" s="52"/>
      <c r="M12" s="52"/>
      <c r="N12" s="52"/>
      <c r="BL12" s="52">
        <v>2.776539795702792E-3</v>
      </c>
    </row>
    <row r="13" spans="1:64" x14ac:dyDescent="0.2">
      <c r="A13" s="13">
        <v>37500</v>
      </c>
      <c r="B13" s="52">
        <v>4.2515403516820956E-3</v>
      </c>
      <c r="C13" s="52"/>
      <c r="D13" s="52"/>
      <c r="E13" s="52"/>
      <c r="F13" s="52"/>
      <c r="G13" s="52"/>
      <c r="H13" s="52"/>
      <c r="I13" s="52"/>
      <c r="J13" s="52"/>
      <c r="K13" s="52"/>
      <c r="L13" s="52"/>
      <c r="M13" s="52"/>
      <c r="N13" s="52"/>
      <c r="BL13" s="52">
        <v>4.2515403516820947E-3</v>
      </c>
    </row>
    <row r="14" spans="1:64" x14ac:dyDescent="0.2">
      <c r="A14" s="13">
        <v>37530</v>
      </c>
      <c r="B14" s="52">
        <v>5.3900452065982962E-3</v>
      </c>
      <c r="C14" s="52"/>
      <c r="D14" s="52"/>
      <c r="E14" s="52"/>
      <c r="F14" s="52"/>
      <c r="G14" s="52"/>
      <c r="H14" s="52"/>
      <c r="I14" s="52"/>
      <c r="J14" s="52"/>
      <c r="K14" s="52"/>
      <c r="L14" s="52"/>
      <c r="M14" s="52"/>
      <c r="N14" s="52"/>
      <c r="BL14" s="52">
        <v>5.3900452065982979E-3</v>
      </c>
    </row>
    <row r="15" spans="1:64" x14ac:dyDescent="0.2">
      <c r="A15" s="13">
        <v>37561</v>
      </c>
      <c r="B15" s="52">
        <v>6.2712367402564806E-3</v>
      </c>
      <c r="C15" s="52">
        <v>2.5963191319757796E-4</v>
      </c>
      <c r="D15" s="52"/>
      <c r="E15" s="52"/>
      <c r="F15" s="52"/>
      <c r="G15" s="52"/>
      <c r="H15" s="52"/>
      <c r="I15" s="52"/>
      <c r="J15" s="52"/>
      <c r="K15" s="52"/>
      <c r="L15" s="52"/>
      <c r="M15" s="52"/>
      <c r="N15" s="52"/>
      <c r="BL15" s="52">
        <v>2.8895192770613371E-3</v>
      </c>
    </row>
    <row r="16" spans="1:64" x14ac:dyDescent="0.2">
      <c r="A16" s="13">
        <v>37591</v>
      </c>
      <c r="B16" s="52">
        <v>6.4628573072310277E-3</v>
      </c>
      <c r="C16" s="52">
        <v>4.1615836940027363E-4</v>
      </c>
      <c r="D16" s="52"/>
      <c r="E16" s="52"/>
      <c r="F16" s="52"/>
      <c r="G16" s="52"/>
      <c r="H16" s="52"/>
      <c r="I16" s="52"/>
      <c r="J16" s="52"/>
      <c r="K16" s="52"/>
      <c r="L16" s="52"/>
      <c r="M16" s="52"/>
      <c r="N16" s="52"/>
      <c r="BL16" s="52">
        <v>3.0586166398479859E-3</v>
      </c>
    </row>
    <row r="17" spans="1:64" x14ac:dyDescent="0.2">
      <c r="A17" s="13">
        <v>37622</v>
      </c>
      <c r="B17" s="52">
        <v>8.1658805706690367E-3</v>
      </c>
      <c r="C17" s="52">
        <v>1.1374236835965234E-3</v>
      </c>
      <c r="D17" s="52"/>
      <c r="E17" s="52"/>
      <c r="F17" s="52"/>
      <c r="G17" s="52"/>
      <c r="H17" s="52"/>
      <c r="I17" s="52"/>
      <c r="J17" s="52"/>
      <c r="K17" s="52"/>
      <c r="L17" s="52"/>
      <c r="M17" s="52"/>
      <c r="N17" s="52"/>
      <c r="BL17" s="52">
        <v>4.1941716435646295E-3</v>
      </c>
    </row>
    <row r="18" spans="1:64" x14ac:dyDescent="0.2">
      <c r="A18" s="13">
        <v>37653</v>
      </c>
      <c r="B18" s="52">
        <v>9.2330517028465266E-3</v>
      </c>
      <c r="C18" s="52">
        <v>1.9815085330381829E-3</v>
      </c>
      <c r="D18" s="52"/>
      <c r="E18" s="52"/>
      <c r="F18" s="52"/>
      <c r="G18" s="52"/>
      <c r="H18" s="52"/>
      <c r="I18" s="52"/>
      <c r="J18" s="52"/>
      <c r="K18" s="52"/>
      <c r="L18" s="52"/>
      <c r="M18" s="52"/>
      <c r="N18" s="52"/>
      <c r="BL18" s="52">
        <v>5.1273999671441021E-3</v>
      </c>
    </row>
    <row r="19" spans="1:64" x14ac:dyDescent="0.2">
      <c r="A19" s="13">
        <v>37681</v>
      </c>
      <c r="B19" s="52">
        <v>1.0010519759948919E-2</v>
      </c>
      <c r="C19" s="52">
        <v>3.3138932014431352E-3</v>
      </c>
      <c r="D19" s="52"/>
      <c r="E19" s="52"/>
      <c r="F19" s="52"/>
      <c r="G19" s="52"/>
      <c r="H19" s="52"/>
      <c r="I19" s="52"/>
      <c r="J19" s="52"/>
      <c r="K19" s="52"/>
      <c r="L19" s="52"/>
      <c r="M19" s="52"/>
      <c r="N19" s="52"/>
      <c r="BL19" s="52">
        <v>6.2200502037548979E-3</v>
      </c>
    </row>
    <row r="20" spans="1:64" x14ac:dyDescent="0.2">
      <c r="A20" s="13">
        <v>37712</v>
      </c>
      <c r="B20" s="52">
        <v>1.1071149474128284E-2</v>
      </c>
      <c r="C20" s="52">
        <v>4.1584506557031083E-3</v>
      </c>
      <c r="D20" s="52"/>
      <c r="E20" s="52"/>
      <c r="F20" s="52"/>
      <c r="G20" s="52"/>
      <c r="H20" s="52"/>
      <c r="I20" s="52"/>
      <c r="J20" s="52"/>
      <c r="K20" s="52"/>
      <c r="L20" s="52"/>
      <c r="M20" s="52"/>
      <c r="N20" s="52"/>
      <c r="BL20" s="52">
        <v>7.1530089931924673E-3</v>
      </c>
    </row>
    <row r="21" spans="1:64" x14ac:dyDescent="0.2">
      <c r="A21" s="13">
        <v>37742</v>
      </c>
      <c r="B21" s="52">
        <v>1.2230030475337992E-2</v>
      </c>
      <c r="C21" s="52">
        <v>4.7228407007247723E-3</v>
      </c>
      <c r="D21" s="52"/>
      <c r="E21" s="52"/>
      <c r="F21" s="52"/>
      <c r="G21" s="52"/>
      <c r="H21" s="52"/>
      <c r="I21" s="52"/>
      <c r="J21" s="52"/>
      <c r="K21" s="52"/>
      <c r="L21" s="52"/>
      <c r="M21" s="52"/>
      <c r="N21" s="52"/>
      <c r="BL21" s="52">
        <v>7.9771893124214021E-3</v>
      </c>
    </row>
    <row r="22" spans="1:64" x14ac:dyDescent="0.2">
      <c r="A22" s="13">
        <v>37773</v>
      </c>
      <c r="B22" s="52">
        <v>1.359387014425251E-2</v>
      </c>
      <c r="C22" s="52">
        <v>6.318218212822739E-3</v>
      </c>
      <c r="D22" s="52">
        <v>1.5867813927051208E-4</v>
      </c>
      <c r="E22" s="52"/>
      <c r="F22" s="52"/>
      <c r="G22" s="52"/>
      <c r="H22" s="52"/>
      <c r="I22" s="52"/>
      <c r="J22" s="52"/>
      <c r="K22" s="52"/>
      <c r="L22" s="52"/>
      <c r="M22" s="52"/>
      <c r="N22" s="52"/>
      <c r="BL22" s="52">
        <v>6.4426930796314726E-3</v>
      </c>
    </row>
    <row r="23" spans="1:64" x14ac:dyDescent="0.2">
      <c r="A23" s="13">
        <v>37803</v>
      </c>
      <c r="B23" s="52">
        <v>1.4001143139548804E-2</v>
      </c>
      <c r="C23" s="52">
        <v>7.0005235362324419E-3</v>
      </c>
      <c r="D23" s="52">
        <v>2.5712490421311824E-4</v>
      </c>
      <c r="E23" s="52"/>
      <c r="F23" s="52"/>
      <c r="G23" s="52"/>
      <c r="H23" s="52"/>
      <c r="I23" s="52"/>
      <c r="J23" s="52"/>
      <c r="K23" s="52"/>
      <c r="L23" s="52"/>
      <c r="M23" s="52"/>
      <c r="N23" s="52"/>
      <c r="BL23" s="52">
        <v>6.851342899759646E-3</v>
      </c>
    </row>
    <row r="24" spans="1:64" x14ac:dyDescent="0.2">
      <c r="A24" s="13">
        <v>37834</v>
      </c>
      <c r="B24" s="52">
        <v>1.5267563715087718E-2</v>
      </c>
      <c r="C24" s="52">
        <v>8.4687577020775943E-3</v>
      </c>
      <c r="D24" s="52">
        <v>4.0408965148964229E-4</v>
      </c>
      <c r="E24" s="52"/>
      <c r="F24" s="52"/>
      <c r="G24" s="52"/>
      <c r="H24" s="52"/>
      <c r="I24" s="52"/>
      <c r="J24" s="52"/>
      <c r="K24" s="52"/>
      <c r="L24" s="52"/>
      <c r="M24" s="52"/>
      <c r="N24" s="52"/>
      <c r="BL24" s="52">
        <v>7.8281379635100415E-3</v>
      </c>
    </row>
    <row r="25" spans="1:64" x14ac:dyDescent="0.2">
      <c r="A25" s="13">
        <v>37865</v>
      </c>
      <c r="B25" s="52">
        <v>1.7220932096099307E-2</v>
      </c>
      <c r="C25" s="52">
        <v>9.8064864503558773E-3</v>
      </c>
      <c r="D25" s="52">
        <v>7.7950776745931282E-4</v>
      </c>
      <c r="E25" s="52"/>
      <c r="F25" s="52"/>
      <c r="G25" s="52"/>
      <c r="H25" s="52"/>
      <c r="I25" s="52"/>
      <c r="J25" s="52"/>
      <c r="K25" s="52"/>
      <c r="L25" s="52"/>
      <c r="M25" s="52"/>
      <c r="N25" s="52"/>
      <c r="BL25" s="52">
        <v>9.0277892351740396E-3</v>
      </c>
    </row>
    <row r="26" spans="1:64" x14ac:dyDescent="0.2">
      <c r="A26" s="13">
        <v>37895</v>
      </c>
      <c r="B26" s="52">
        <v>1.7813086659376445E-2</v>
      </c>
      <c r="C26" s="52">
        <v>1.183082338520523E-2</v>
      </c>
      <c r="D26" s="52">
        <v>2.5695451568445104E-3</v>
      </c>
      <c r="E26" s="52"/>
      <c r="F26" s="52"/>
      <c r="G26" s="52"/>
      <c r="H26" s="52"/>
      <c r="I26" s="52"/>
      <c r="J26" s="52"/>
      <c r="K26" s="52"/>
      <c r="L26" s="52"/>
      <c r="M26" s="52"/>
      <c r="N26" s="52"/>
      <c r="BL26" s="52">
        <v>1.0550559724310557E-2</v>
      </c>
    </row>
    <row r="27" spans="1:64"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L27" s="52">
        <v>9.9864063252922131E-3</v>
      </c>
    </row>
    <row r="28" spans="1:64"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L28" s="52">
        <v>1.042277076464369E-2</v>
      </c>
    </row>
    <row r="29" spans="1:64"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L29" s="52">
        <v>1.1755914638169907E-2</v>
      </c>
    </row>
    <row r="30" spans="1:64"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L30" s="52">
        <v>1.2044186243729172E-2</v>
      </c>
    </row>
    <row r="31" spans="1:64"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L31" s="52">
        <v>1.1629183044312041E-2</v>
      </c>
    </row>
    <row r="32" spans="1:64"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L32" s="52">
        <v>1.0234474685851484E-2</v>
      </c>
    </row>
    <row r="33" spans="1:64"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L33" s="52">
        <v>1.3626785562478741E-2</v>
      </c>
    </row>
    <row r="34" spans="1:64"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L34" s="52">
        <v>1.417087488785782E-2</v>
      </c>
    </row>
    <row r="35" spans="1:64"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L35" s="52">
        <v>1.3577554463040944E-2</v>
      </c>
    </row>
    <row r="36" spans="1:64"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L36" s="52">
        <v>1.6125665638419332E-2</v>
      </c>
    </row>
    <row r="37" spans="1:64"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L37" s="52">
        <v>1.5901443010366716E-2</v>
      </c>
    </row>
    <row r="38" spans="1:64"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L38" s="52">
        <v>1.7164850577854451E-2</v>
      </c>
    </row>
    <row r="39" spans="1:64"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L39" s="52">
        <v>1.4480706449676146E-2</v>
      </c>
    </row>
    <row r="40" spans="1:64"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L40" s="52">
        <v>1.1365275955136749E-2</v>
      </c>
    </row>
    <row r="41" spans="1:64"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L41" s="52">
        <v>1.2196188107967418E-2</v>
      </c>
    </row>
    <row r="42" spans="1:64"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L42" s="52">
        <v>1.2741057230665251E-2</v>
      </c>
    </row>
    <row r="43" spans="1:64"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L43" s="52">
        <v>1.3638894294215333E-2</v>
      </c>
    </row>
    <row r="44" spans="1:64"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L44" s="52">
        <v>1.3933191971975229E-2</v>
      </c>
    </row>
    <row r="45" spans="1:64"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L45" s="52">
        <v>1.5489894170286388E-2</v>
      </c>
    </row>
    <row r="46" spans="1:64"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L46" s="52">
        <v>1.6317700948419826E-2</v>
      </c>
    </row>
    <row r="47" spans="1:64"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L47" s="52">
        <v>1.7661829047542998E-2</v>
      </c>
    </row>
    <row r="48" spans="1:64"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L48" s="52">
        <v>1.8353502009616444E-2</v>
      </c>
    </row>
    <row r="49" spans="1:64"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L49" s="52">
        <v>1.5590057680758555E-2</v>
      </c>
    </row>
    <row r="50" spans="1:64"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L50" s="52">
        <v>1.6411655692224018E-2</v>
      </c>
    </row>
    <row r="51" spans="1:64"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L51" s="52">
        <v>1.709932739908147E-2</v>
      </c>
    </row>
    <row r="52" spans="1:64"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L52" s="52">
        <v>1.6932140301517792E-2</v>
      </c>
    </row>
    <row r="53" spans="1:64"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L53" s="52">
        <v>1.7811404539688654E-2</v>
      </c>
    </row>
    <row r="54" spans="1:64"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L54" s="52">
        <v>1.8728292262480163E-2</v>
      </c>
    </row>
    <row r="55" spans="1:64"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L55" s="52">
        <v>1.9954264307287174E-2</v>
      </c>
    </row>
    <row r="56" spans="1:64"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L56" s="52">
        <v>2.1240025135574971E-2</v>
      </c>
    </row>
    <row r="57" spans="1:64"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L57" s="52">
        <v>2.485731790100569E-2</v>
      </c>
    </row>
    <row r="58" spans="1:64"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L58" s="52">
        <v>2.7368789720067618E-2</v>
      </c>
    </row>
    <row r="59" spans="1:64"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L59" s="52">
        <v>2.9451109699551201E-2</v>
      </c>
    </row>
    <row r="60" spans="1:64"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L60" s="52">
        <v>3.1772109467967609E-2</v>
      </c>
    </row>
    <row r="61" spans="1:64"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L61" s="52">
        <v>3.3872940135795788E-2</v>
      </c>
    </row>
    <row r="62" spans="1:64"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v>2.1248963465836365E-2</v>
      </c>
    </row>
    <row r="63" spans="1:64"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v>2.0125498898556034E-2</v>
      </c>
    </row>
    <row r="64" spans="1:64"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v>1.7381427054548718E-2</v>
      </c>
    </row>
    <row r="65" spans="1:64"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v>1.8154107349140775E-2</v>
      </c>
    </row>
    <row r="66" spans="1:64"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v>1.7937559785731406E-2</v>
      </c>
    </row>
    <row r="67" spans="1:64"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v>1.9197797631553742E-2</v>
      </c>
    </row>
    <row r="68" spans="1:64"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v>1.9966702141899648E-2</v>
      </c>
    </row>
    <row r="69" spans="1:64"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v>2.034426416586774E-2</v>
      </c>
    </row>
    <row r="70" spans="1:64"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v>1.8293532030098817E-2</v>
      </c>
    </row>
    <row r="71" spans="1:64"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v>1.6552316936992818E-2</v>
      </c>
    </row>
    <row r="72" spans="1:64"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v>1.7344161127489949E-2</v>
      </c>
    </row>
    <row r="73" spans="1:64"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v>1.8374623744002633E-2</v>
      </c>
    </row>
    <row r="74" spans="1:64"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v>1.9244496018164903E-2</v>
      </c>
    </row>
    <row r="75" spans="1:64"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v>1.7812585490298061E-2</v>
      </c>
    </row>
    <row r="76" spans="1:64"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v>1.7293783610504078E-2</v>
      </c>
    </row>
    <row r="77" spans="1:64"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v>1.861700804208891E-2</v>
      </c>
    </row>
    <row r="78" spans="1:64"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v>1.9543372570497076E-2</v>
      </c>
    </row>
    <row r="79" spans="1:64"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v>2.1178432892263736E-2</v>
      </c>
    </row>
    <row r="80" spans="1:64"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v>2.0721414532982756E-2</v>
      </c>
    </row>
    <row r="81" spans="1:64"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v>2.0545691704246801E-2</v>
      </c>
    </row>
    <row r="82" spans="1:64"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v>2.0609832109852892E-2</v>
      </c>
    </row>
    <row r="83" spans="1:64"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v>2.0896200926577315E-2</v>
      </c>
    </row>
    <row r="84" spans="1:64"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v>2.0277475362123092E-2</v>
      </c>
    </row>
    <row r="85" spans="1:64"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v>2.1400878657366711E-2</v>
      </c>
    </row>
    <row r="86" spans="1:64"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v>2.2284876248432447E-2</v>
      </c>
    </row>
    <row r="87" spans="1:64"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v>2.4346884778927234E-2</v>
      </c>
    </row>
    <row r="88" spans="1:64"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2">
        <v>2.0544054639363617E-2</v>
      </c>
    </row>
    <row r="89" spans="1:64"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v>2.2469753635476757E-2</v>
      </c>
    </row>
    <row r="90" spans="1:64"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v>2.2774157958385059E-2</v>
      </c>
    </row>
    <row r="91" spans="1:64"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v>2.1497451611216647E-2</v>
      </c>
    </row>
    <row r="92" spans="1:64"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v>2.2645590651394109E-2</v>
      </c>
    </row>
    <row r="93" spans="1:64"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v>2.2657159706818045E-2</v>
      </c>
    </row>
    <row r="94" spans="1:64"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v>2.4276354867827778E-2</v>
      </c>
    </row>
    <row r="95" spans="1:64"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v>2.4963181640149372E-2</v>
      </c>
    </row>
    <row r="96" spans="1:64"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v>2.4132197482286951E-2</v>
      </c>
    </row>
    <row r="97" spans="1:64"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v>2.4358416598142835E-2</v>
      </c>
    </row>
    <row r="98" spans="1:64"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v>2.6186069032367164E-2</v>
      </c>
    </row>
    <row r="99" spans="1:64"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v>2.7087791558305738E-2</v>
      </c>
    </row>
    <row r="100" spans="1:64"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v>2.607315913190069E-2</v>
      </c>
    </row>
    <row r="101" spans="1:64"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v>2.8284630976940603E-2</v>
      </c>
    </row>
    <row r="102" spans="1:64"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v>2.7050577515052892E-2</v>
      </c>
    </row>
    <row r="103" spans="1:64"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v>2.7088774543990814E-2</v>
      </c>
    </row>
    <row r="104" spans="1:64"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2">
        <v>2.5167341815816806E-2</v>
      </c>
    </row>
    <row r="105" spans="1:64"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2">
        <v>2.5842826346320413E-2</v>
      </c>
    </row>
    <row r="106" spans="1:64"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2">
        <v>2.6584943486366589E-2</v>
      </c>
    </row>
    <row r="107" spans="1:64"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2">
        <v>2.4171900267758065E-2</v>
      </c>
    </row>
    <row r="108" spans="1:64"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2">
        <v>2.4937253324370717E-2</v>
      </c>
    </row>
    <row r="109" spans="1:64"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2">
        <v>2.4944130420063722E-2</v>
      </c>
    </row>
    <row r="110" spans="1:64"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2">
        <v>2.4705503791439491E-2</v>
      </c>
    </row>
    <row r="111" spans="1:64"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2">
        <v>2.4933117373261419E-2</v>
      </c>
    </row>
    <row r="112" spans="1:64"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2">
        <v>1.6416692354527234E-2</v>
      </c>
    </row>
    <row r="113" spans="1:64"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2">
        <v>1.7087653882851918E-2</v>
      </c>
    </row>
    <row r="114" spans="1:64"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2">
        <v>1.7363328713379672E-2</v>
      </c>
    </row>
    <row r="115" spans="1:64"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2">
        <v>1.7404485580785525E-2</v>
      </c>
    </row>
    <row r="116" spans="1:64"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2">
        <v>1.8152976319080767E-2</v>
      </c>
    </row>
    <row r="117" spans="1:64"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2">
        <v>1.8136209700246441E-2</v>
      </c>
    </row>
    <row r="118" spans="1:64"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2">
        <v>1.8707452101674387E-2</v>
      </c>
    </row>
    <row r="119" spans="1:64"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2">
        <v>1.9086276410718989E-2</v>
      </c>
    </row>
    <row r="120" spans="1:64"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2">
        <v>1.9556869847727861E-2</v>
      </c>
    </row>
    <row r="121" spans="1:64"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2">
        <v>1.8885463191286703E-2</v>
      </c>
    </row>
    <row r="122" spans="1:64"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2">
        <v>1.9647313812993492E-2</v>
      </c>
    </row>
    <row r="123" spans="1:64"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2">
        <v>1.9018117348072537E-2</v>
      </c>
    </row>
    <row r="124" spans="1:64"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2">
        <v>1.8983169638191934E-2</v>
      </c>
    </row>
    <row r="125" spans="1:64"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2">
        <v>1.9679991763946601E-2</v>
      </c>
    </row>
    <row r="126" spans="1:64"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2">
        <v>1.8154936404739926E-2</v>
      </c>
    </row>
    <row r="127" spans="1:64"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2">
        <v>1.8852709252903898E-2</v>
      </c>
    </row>
    <row r="128" spans="1:64"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2">
        <v>1.9164879048931143E-2</v>
      </c>
    </row>
    <row r="129" spans="1:64"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v>1.8277253633972437E-2</v>
      </c>
    </row>
    <row r="130" spans="1:64"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v>1.9406653481883848E-2</v>
      </c>
    </row>
    <row r="131" spans="1:64"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v>1.9077222385760449E-2</v>
      </c>
    </row>
    <row r="132" spans="1:64"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v>1.9036064342434492E-2</v>
      </c>
    </row>
    <row r="133" spans="1:64"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v>1.9832931196530471E-2</v>
      </c>
    </row>
    <row r="134" spans="1:64"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v>2.036997864600806E-2</v>
      </c>
    </row>
    <row r="135" spans="1:64"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v>2.1583858750732984E-2</v>
      </c>
    </row>
    <row r="136" spans="1:64"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v>2.2744912979124239E-2</v>
      </c>
    </row>
    <row r="137" spans="1:64"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v>2.3565045235789093E-2</v>
      </c>
    </row>
    <row r="138" spans="1:64"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v>2.3824715498129419E-2</v>
      </c>
    </row>
    <row r="139" spans="1:64"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v>2.458636152550937E-2</v>
      </c>
    </row>
    <row r="140" spans="1:64"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v>2.5078438967615666E-2</v>
      </c>
    </row>
    <row r="141" spans="1:64"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v>2.4006014458096189E-2</v>
      </c>
    </row>
    <row r="142" spans="1:64"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v>2.624458108202557E-2</v>
      </c>
    </row>
    <row r="143" spans="1:64"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v>2.7180480871791073E-2</v>
      </c>
    </row>
    <row r="144" spans="1:64"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v>2.8250696777558256E-2</v>
      </c>
    </row>
    <row r="145" spans="1:64"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v>2.867168993302871E-2</v>
      </c>
    </row>
    <row r="146" spans="1:64"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v>2.9565124834052107E-2</v>
      </c>
    </row>
    <row r="147" spans="1:64"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v>3.0441253163875644E-2</v>
      </c>
    </row>
    <row r="148" spans="1:64"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v>3.0305277069299946E-2</v>
      </c>
    </row>
    <row r="149" spans="1:64"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v>3.1686073297585299E-2</v>
      </c>
    </row>
    <row r="150" spans="1:64"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v>3.2127985333077237E-2</v>
      </c>
    </row>
    <row r="151" spans="1:64"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v>3.2226850756935398E-2</v>
      </c>
    </row>
    <row r="152" spans="1:64"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v>3.3328605491168908E-2</v>
      </c>
    </row>
    <row r="153" spans="1:64"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v>3.3146874343502254E-2</v>
      </c>
    </row>
    <row r="154" spans="1:64"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v>3.4626928703033487E-2</v>
      </c>
    </row>
    <row r="155" spans="1:64"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v>3.4964006416707591E-2</v>
      </c>
    </row>
    <row r="156" spans="1:64"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v>3.7138168890876067E-2</v>
      </c>
    </row>
    <row r="157" spans="1:64"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v>3.2582087853681725E-2</v>
      </c>
    </row>
    <row r="158" spans="1:64"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v>3.3247483082108543E-2</v>
      </c>
    </row>
    <row r="159" spans="1:64"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v>3.4649155906381415E-2</v>
      </c>
    </row>
    <row r="160" spans="1:64"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v>3.2861580651890342E-2</v>
      </c>
    </row>
    <row r="161" spans="1:64"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v>3.460489566785234E-2</v>
      </c>
    </row>
    <row r="162" spans="1:64"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v>3.4254323488230737E-2</v>
      </c>
    </row>
    <row r="163" spans="1:64"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v>3.4094091711474921E-2</v>
      </c>
    </row>
    <row r="164" spans="1:64"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v>3.539196344508333E-2</v>
      </c>
    </row>
    <row r="165" spans="1:64"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v>3.6143947723413596E-2</v>
      </c>
    </row>
    <row r="166" spans="1:64"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v>3.3679004936211732E-2</v>
      </c>
    </row>
    <row r="167" spans="1:64"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v>3.413188757003828E-2</v>
      </c>
    </row>
    <row r="168" spans="1:64"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v>3.5400306069283703E-2</v>
      </c>
    </row>
    <row r="169" spans="1:64"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v>3.6337845686160962E-2</v>
      </c>
    </row>
    <row r="170" spans="1:64"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v>3.3216687342228879E-2</v>
      </c>
    </row>
    <row r="171" spans="1:64"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v>3.4277380718725221E-2</v>
      </c>
    </row>
    <row r="172" spans="1:64"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v>3.4259421097074499E-2</v>
      </c>
    </row>
    <row r="173" spans="1:64"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v>3.6632263450948978E-2</v>
      </c>
    </row>
    <row r="174" spans="1:64"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v>3.7078007019251534E-2</v>
      </c>
    </row>
    <row r="175" spans="1:64"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v>3.8446865137799553E-2</v>
      </c>
    </row>
    <row r="176" spans="1:64"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v>3.9113820532152996E-2</v>
      </c>
    </row>
    <row r="177" spans="1:64"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v>3.9353363478966966E-2</v>
      </c>
    </row>
    <row r="178" spans="1:64"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v>4.1083609016426853E-2</v>
      </c>
    </row>
    <row r="179" spans="1:64"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v>4.2763951340821234E-2</v>
      </c>
    </row>
    <row r="180" spans="1:64"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v>4.424633653096556E-2</v>
      </c>
    </row>
    <row r="181" spans="1:64"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v>3.9852765701211733E-2</v>
      </c>
    </row>
    <row r="182" spans="1:64"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v>4.0443229745008608E-2</v>
      </c>
    </row>
    <row r="183" spans="1:64"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v>4.1254641212269766E-2</v>
      </c>
    </row>
    <row r="184" spans="1:64"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v>1.337576084073098E-4</v>
      </c>
      <c r="BK184" s="52"/>
      <c r="BL184" s="52">
        <v>3.7131491458825848E-2</v>
      </c>
    </row>
    <row r="185" spans="1:64"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v>2.2355722472685427E-4</v>
      </c>
      <c r="BK185" s="52"/>
      <c r="BL185" s="52">
        <v>3.8718220934168435E-2</v>
      </c>
    </row>
    <row r="186" spans="1:64"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v>2.8923210835352309E-4</v>
      </c>
      <c r="BK186" s="52"/>
      <c r="BL186" s="52">
        <v>3.9097666888166772E-2</v>
      </c>
    </row>
    <row r="187" spans="1:64"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v>3.5146938619421607E-4</v>
      </c>
      <c r="BK187" s="52"/>
      <c r="BL187" s="100">
        <v>3.5765981579084727E-2</v>
      </c>
    </row>
    <row r="188" spans="1:64"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v>4.1405046290423226E-4</v>
      </c>
      <c r="BK188" s="52"/>
      <c r="BL188" s="100">
        <v>3.7396725341783732E-2</v>
      </c>
    </row>
    <row r="189" spans="1:64"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v>5.0396987930449678E-4</v>
      </c>
      <c r="BK189" s="52"/>
      <c r="BL189" s="100">
        <v>3.8622383124397752E-2</v>
      </c>
    </row>
    <row r="190" spans="1:64"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v>5.7935965976405534E-4</v>
      </c>
      <c r="BK190" s="52"/>
      <c r="BL190" s="100">
        <v>3.5329975446377879E-2</v>
      </c>
    </row>
    <row r="191" spans="1:64"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v>4.7071201589731041E-4</v>
      </c>
      <c r="BK191" s="52"/>
      <c r="BL191" s="100">
        <v>3.7332661864528834E-2</v>
      </c>
    </row>
    <row r="192" spans="1:64"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v>7.7101949363931601E-4</v>
      </c>
      <c r="BK192" s="52"/>
      <c r="BL192" s="100">
        <v>3.8082187602244501E-2</v>
      </c>
    </row>
    <row r="193" spans="1:64"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v>7.9716374741652704E-4</v>
      </c>
      <c r="BK193" s="52"/>
      <c r="BL193" s="100">
        <v>3.9054086277623662E-2</v>
      </c>
    </row>
    <row r="194" spans="1:64"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v>8.9350934415063931E-4</v>
      </c>
      <c r="BK194" s="52"/>
      <c r="BL194" s="100">
        <v>3.9942271745769531E-2</v>
      </c>
    </row>
    <row r="195" spans="1:64"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v>1.5983962504520091E-3</v>
      </c>
      <c r="BK195" s="52"/>
      <c r="BL195" s="100">
        <v>3.828018610232637E-2</v>
      </c>
    </row>
    <row r="196" spans="1:64"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v>2.3594801296307321E-3</v>
      </c>
      <c r="BK196" s="52"/>
      <c r="BL196" s="100">
        <v>3.5840522619333404E-2</v>
      </c>
    </row>
    <row r="197" spans="1:64"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v>5.9578205781113305E-3</v>
      </c>
      <c r="BK197" s="52"/>
      <c r="BL197" s="100">
        <v>3.9335286802707932E-2</v>
      </c>
    </row>
    <row r="198" spans="1:64"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v>6.2887019161906007E-3</v>
      </c>
      <c r="BK198" s="52"/>
      <c r="BL198" s="100">
        <v>3.8037760327510627E-2</v>
      </c>
    </row>
    <row r="199" spans="1:64"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v>4.9329812257700471E-3</v>
      </c>
      <c r="BK199" s="52"/>
      <c r="BL199" s="100">
        <v>3.7049080035917982E-2</v>
      </c>
    </row>
    <row r="200" spans="1:64"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v>6.1003949439987267E-3</v>
      </c>
      <c r="BK200" s="52"/>
      <c r="BL200" s="100">
        <v>3.8059257019800063E-2</v>
      </c>
    </row>
    <row r="201" spans="1:64"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v>6.2022683858923913E-3</v>
      </c>
      <c r="BK201" s="52">
        <v>0</v>
      </c>
      <c r="BL201" s="100">
        <v>3.8725189198349351E-2</v>
      </c>
    </row>
    <row r="202" spans="1:64"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v>6.7889356417754291E-3</v>
      </c>
      <c r="BK202" s="52">
        <v>6.1249285728674291E-5</v>
      </c>
      <c r="BL202" s="100">
        <v>4.2274411547937478E-2</v>
      </c>
    </row>
    <row r="203" spans="1:64"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v>9.961362785477608E-3</v>
      </c>
      <c r="BK203" s="52">
        <v>1.5539273907140003E-5</v>
      </c>
      <c r="BL203" s="100">
        <v>3.6018419052552125E-2</v>
      </c>
    </row>
    <row r="204" spans="1:64"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v>7.955868530202765E-3</v>
      </c>
      <c r="BK204" s="52">
        <v>7.057509697797797E-5</v>
      </c>
      <c r="BL204" s="100">
        <v>3.7798100834827195E-2</v>
      </c>
    </row>
    <row r="205" spans="1:64"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v>1.0591864112602144E-2</v>
      </c>
      <c r="BK205" s="52">
        <v>7.3036242491925435E-5</v>
      </c>
      <c r="BL205" s="100">
        <v>3.8881417577588256E-2</v>
      </c>
    </row>
    <row r="206" spans="1:64"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v>5.8544141521167728E-3</v>
      </c>
      <c r="BK206" s="52">
        <v>8.1796003137571489E-5</v>
      </c>
      <c r="BL206" s="100">
        <v>3.9653682588222994E-2</v>
      </c>
    </row>
    <row r="207" spans="1:64"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v>7.680295457073937E-3</v>
      </c>
      <c r="BK207" s="20">
        <v>1.0137397471150864E-4</v>
      </c>
      <c r="BL207" s="100">
        <v>4.2135351580868605E-2</v>
      </c>
    </row>
    <row r="208" spans="1:64"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v>8.8909570926721977E-3</v>
      </c>
      <c r="BK208" s="20">
        <v>1.0612963163326266E-4</v>
      </c>
      <c r="BL208" s="100">
        <v>4.304691918567817E-2</v>
      </c>
    </row>
    <row r="209" spans="1:64"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v>6.5836386411000786E-3</v>
      </c>
      <c r="BK209" s="20">
        <v>1.106227700168358E-4</v>
      </c>
      <c r="BL209" s="100">
        <v>4.5566550887212461E-2</v>
      </c>
    </row>
    <row r="210" spans="1:64"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v>6.9262337945312199E-3</v>
      </c>
      <c r="BK210" s="20">
        <v>1.2624867020405206E-4</v>
      </c>
      <c r="BL210" s="100">
        <v>4.7041282715705332E-2</v>
      </c>
    </row>
    <row r="211" spans="1:64"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v>6.653797044358859E-3</v>
      </c>
      <c r="BK211" s="20">
        <v>1.289238372905283E-4</v>
      </c>
      <c r="BL211" s="100">
        <v>4.8527541218332429E-2</v>
      </c>
    </row>
    <row r="212" spans="1:64"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v>9.6113417356148197E-3</v>
      </c>
      <c r="BK212" s="20">
        <v>1.4401517351856242E-4</v>
      </c>
      <c r="BL212" s="100">
        <v>4.4207165462911466E-2</v>
      </c>
    </row>
    <row r="213" spans="1:64"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v>7.7352680637747494E-3</v>
      </c>
      <c r="BK213" s="101">
        <v>1.9619118648752163E-4</v>
      </c>
      <c r="BL213" s="104">
        <v>4.2015928365654265E-2</v>
      </c>
    </row>
    <row r="214" spans="1:64"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v>1.0440128454448536E-2</v>
      </c>
      <c r="BK214" s="101">
        <v>2.380881909023238E-4</v>
      </c>
      <c r="BL214" s="104">
        <v>4.4238078167953443E-2</v>
      </c>
    </row>
    <row r="215" spans="1:64"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v>9.488013156855598E-3</v>
      </c>
      <c r="BK215" s="101">
        <v>2.3633108993764012E-4</v>
      </c>
      <c r="BL215" s="113">
        <v>4.4876604894974692E-2</v>
      </c>
    </row>
    <row r="216" spans="1:64"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v>1.0905363896800038E-2</v>
      </c>
      <c r="BK216" s="20">
        <v>2.0699320074548016E-3</v>
      </c>
      <c r="BL216" s="100">
        <v>4.2075279122806182E-2</v>
      </c>
    </row>
    <row r="217" spans="1:64"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v>1.1558570699219404E-2</v>
      </c>
      <c r="BK217" s="20">
        <v>2.093857738122114E-3</v>
      </c>
      <c r="BL217" s="100">
        <v>4.2647418323621296E-2</v>
      </c>
    </row>
    <row r="218" spans="1:64"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v>1.1993524621538241E-2</v>
      </c>
      <c r="BK218" s="20">
        <v>1.5286761900143138E-3</v>
      </c>
      <c r="BL218" s="100">
        <v>3.934027903899414E-2</v>
      </c>
    </row>
    <row r="219" spans="1:64"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v>1.1011765200364948E-2</v>
      </c>
      <c r="BK219" s="20">
        <v>3.4794570829417902E-3</v>
      </c>
      <c r="BL219" s="100">
        <v>4.0719074598872945E-2</v>
      </c>
    </row>
    <row r="220" spans="1:64"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v>1.2317219399330505E-2</v>
      </c>
      <c r="BK220" s="20">
        <v>3.347010344397632E-3</v>
      </c>
      <c r="BL220" s="100">
        <v>4.1640286910861045E-2</v>
      </c>
    </row>
    <row r="221" spans="1:64"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v>1.2060315702365914E-2</v>
      </c>
      <c r="BK221" s="20">
        <v>4.1640311057914558E-3</v>
      </c>
      <c r="BL221" s="100">
        <v>4.3183557568141191E-2</v>
      </c>
    </row>
    <row r="222" spans="1:64"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v>1.2319264052841164E-2</v>
      </c>
      <c r="BK222" s="20">
        <v>3.5037434462541358E-3</v>
      </c>
      <c r="BL222" s="100">
        <v>4.4220123579729334E-2</v>
      </c>
    </row>
    <row r="223" spans="1:64"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v>1.4157672916901436E-2</v>
      </c>
      <c r="BK223" s="20">
        <v>4.3539322481971109E-3</v>
      </c>
      <c r="BL223" s="100">
        <v>4.6734757909735691E-2</v>
      </c>
    </row>
    <row r="224" spans="1:64"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v>1.5573695389635404E-2</v>
      </c>
      <c r="BK224" s="20">
        <v>4.1706240987776921E-3</v>
      </c>
      <c r="BL224" s="100">
        <v>5.3594491421837011E-2</v>
      </c>
    </row>
    <row r="225" spans="1:64"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v>1.8469710662222655E-2</v>
      </c>
      <c r="BK225" s="20">
        <v>5.8509869237936786E-3</v>
      </c>
      <c r="BL225" s="100">
        <v>5.6877222747650322E-2</v>
      </c>
    </row>
    <row r="226" spans="1:64"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v>2.1724149893255773E-2</v>
      </c>
      <c r="BK226" s="20">
        <v>5.8292383060022709E-3</v>
      </c>
      <c r="BL226" s="100">
        <v>5.7981042223613589E-2</v>
      </c>
    </row>
    <row r="227" spans="1:64"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v>1.7940920665399325E-2</v>
      </c>
      <c r="BK227" s="20">
        <v>5.8488116643812971E-3</v>
      </c>
      <c r="BL227" s="100">
        <v>5.8589429431669296E-2</v>
      </c>
    </row>
    <row r="228" spans="1:64"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v>1.7972853689419806E-2</v>
      </c>
      <c r="BK228" s="20">
        <v>6.4752934545308297E-3</v>
      </c>
      <c r="BL228" s="100">
        <v>5.9349081521392399E-2</v>
      </c>
    </row>
    <row r="229" spans="1:64"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v>1.7851633646793829E-2</v>
      </c>
      <c r="BK229" s="20">
        <v>7.3542152364401052E-3</v>
      </c>
      <c r="BL229" s="100">
        <v>6.0070925594300037E-2</v>
      </c>
    </row>
    <row r="230" spans="1:64"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v>1.9973501255171805E-2</v>
      </c>
      <c r="BK230" s="20">
        <v>7.0832106713651921E-3</v>
      </c>
      <c r="BL230" s="100">
        <v>6.0635650346684992E-2</v>
      </c>
    </row>
    <row r="231" spans="1:64"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v>1.9159583511082084E-2</v>
      </c>
      <c r="BK231" s="20">
        <v>7.3125575609836162E-3</v>
      </c>
      <c r="BL231" s="100">
        <v>6.3595537649811476E-2</v>
      </c>
    </row>
    <row r="232" spans="1:64"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v>1.7949055035743563E-2</v>
      </c>
      <c r="BK232" s="20">
        <v>7.4560129754316432E-3</v>
      </c>
      <c r="BL232" s="100">
        <v>6.0364748768685382E-2</v>
      </c>
    </row>
    <row r="233" spans="1:64"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v>2.2791680082034964E-2</v>
      </c>
      <c r="BK233" s="20">
        <v>6.8566902672155981E-3</v>
      </c>
      <c r="BL233" s="100">
        <v>6.7893782457674579E-2</v>
      </c>
    </row>
    <row r="234" spans="1:64"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v>2.4015463548273396E-2</v>
      </c>
      <c r="BK234" s="20">
        <v>6.5479412338398102E-3</v>
      </c>
      <c r="BL234" s="100">
        <v>6.726972246253006E-2</v>
      </c>
    </row>
    <row r="235" spans="1:64"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v>2.4655563461715168E-2</v>
      </c>
      <c r="BK235" s="20">
        <v>6.4880630534827292E-3</v>
      </c>
      <c r="BL235" s="100">
        <v>6.7658607755939126E-2</v>
      </c>
    </row>
    <row r="236" spans="1:64"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v>3.1634025796702908E-2</v>
      </c>
      <c r="BK236" s="20">
        <v>5.5093851691724359E-3</v>
      </c>
      <c r="BL236" s="100">
        <v>6.7949889692364276E-2</v>
      </c>
    </row>
    <row r="237" spans="1:64"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v>2.4341340513717682E-2</v>
      </c>
      <c r="BK237" s="20">
        <v>5.0464805506223089E-3</v>
      </c>
      <c r="BL237" s="100">
        <v>6.8754154700875619E-2</v>
      </c>
    </row>
    <row r="238" spans="1:64"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v>2.0609480381588899E-2</v>
      </c>
      <c r="BK238" s="20">
        <v>9.326524704263147E-3</v>
      </c>
      <c r="BL238" s="100">
        <v>6.4160770973248557E-2</v>
      </c>
    </row>
    <row r="239" spans="1:64"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v>1.9229030217314987E-2</v>
      </c>
      <c r="BK239" s="20">
        <v>1.0800499362952659E-2</v>
      </c>
      <c r="BL239" s="100">
        <v>6.4292540601777151E-2</v>
      </c>
    </row>
    <row r="240" spans="1:64"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v>2.2418783430168371E-2</v>
      </c>
      <c r="BK240" s="20">
        <v>1.1181788363476627E-2</v>
      </c>
      <c r="BL240" s="100">
        <v>6.4085107666197377E-2</v>
      </c>
    </row>
    <row r="241" spans="1:64"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v>2.0805874043189926E-2</v>
      </c>
      <c r="BK241" s="20">
        <v>1.1476807522536747E-2</v>
      </c>
      <c r="BL241" s="100">
        <v>6.3899999999999998E-2</v>
      </c>
    </row>
    <row r="242" spans="1:64"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v>2.3050635130602501E-2</v>
      </c>
      <c r="BK242" s="20">
        <v>1.1520620276372906E-2</v>
      </c>
      <c r="BL242" s="100">
        <v>6.0148587660905126E-2</v>
      </c>
    </row>
    <row r="243" spans="1:64"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v>2.3808589497307981E-2</v>
      </c>
      <c r="BK243" s="20">
        <v>1.1667225013845864E-2</v>
      </c>
      <c r="BL243" s="100">
        <v>5.1084908304426586E-2</v>
      </c>
    </row>
    <row r="244" spans="1:64"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v>2.4165388031551962E-2</v>
      </c>
      <c r="BK244" s="20">
        <v>1.1842983938911849E-2</v>
      </c>
      <c r="BL244" s="100">
        <v>5.2138879587969582E-2</v>
      </c>
    </row>
    <row r="245" spans="1:64"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v>2.6222890539079554E-2</v>
      </c>
      <c r="BK245" s="20">
        <v>1.0878789914050471E-2</v>
      </c>
      <c r="BL245" s="100">
        <v>5.22357460165256E-2</v>
      </c>
    </row>
    <row r="246" spans="1:64"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v>2.6165845933807389E-2</v>
      </c>
      <c r="BK246" s="20">
        <v>1.472971144414833E-2</v>
      </c>
      <c r="BL246" s="100">
        <v>5.0516652696735907E-2</v>
      </c>
    </row>
    <row r="247" spans="1:64"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v>2.5851095098757201E-2</v>
      </c>
      <c r="BK247" s="20">
        <v>1.5033729138994457E-2</v>
      </c>
      <c r="BL247" s="100">
        <v>5.0071356380118288E-2</v>
      </c>
    </row>
    <row r="248" spans="1:64"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v>2.3733537723479862E-2</v>
      </c>
      <c r="BK248" s="20">
        <v>1.560010690618403E-2</v>
      </c>
      <c r="BL248" s="100">
        <v>4.9910424752122449E-2</v>
      </c>
    </row>
    <row r="249" spans="1:64"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v>2.1591989120146312E-2</v>
      </c>
      <c r="BK249" s="20">
        <v>1.3001414786216026E-2</v>
      </c>
      <c r="BL249" s="100">
        <v>4.876682644534442E-2</v>
      </c>
    </row>
    <row r="250" spans="1:64"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v>2.0981008873270229E-2</v>
      </c>
      <c r="BK250" s="20">
        <v>1.3320962569048817E-2</v>
      </c>
      <c r="BL250" s="100">
        <v>4.9795909407263216E-2</v>
      </c>
    </row>
    <row r="251" spans="1:64"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v>2.8765975959963296E-2</v>
      </c>
      <c r="BK251" s="20">
        <v>1.5532955393127337E-2</v>
      </c>
      <c r="BL251" s="100">
        <v>5.0786547725662282E-2</v>
      </c>
    </row>
    <row r="252" spans="1:64"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v>3.292705306547801E-2</v>
      </c>
      <c r="BK252" s="20">
        <v>2.0345011102777085E-2</v>
      </c>
      <c r="BL252" s="100">
        <v>5.1174979022586539E-2</v>
      </c>
    </row>
    <row r="253" spans="1:64"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v>3.35545753027909E-2</v>
      </c>
      <c r="BK253" s="20">
        <v>2.2421886695553856E-2</v>
      </c>
      <c r="BL253" s="100">
        <v>5.1165297579220406E-2</v>
      </c>
    </row>
    <row r="254" spans="1:64"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v>3.4874204347768625E-2</v>
      </c>
      <c r="BK254" s="20">
        <v>2.2554944272515375E-2</v>
      </c>
      <c r="BL254" s="100">
        <v>5.2188838141357899E-2</v>
      </c>
    </row>
    <row r="255" spans="1:64"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v>3.7133153099127778E-2</v>
      </c>
      <c r="BK255" s="20">
        <v>2.7008556658092292E-2</v>
      </c>
      <c r="BL255" s="100">
        <v>5.3141590869775664E-2</v>
      </c>
    </row>
    <row r="256" spans="1:64"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v>3.4028581345560714E-2</v>
      </c>
      <c r="BK256" s="20">
        <v>2.5317918914175161E-2</v>
      </c>
      <c r="BL256" s="100">
        <v>5.2582509226113815E-2</v>
      </c>
    </row>
    <row r="257" spans="1:64"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v>3.924349021325188E-2</v>
      </c>
      <c r="BK257" s="20">
        <v>2.5491301037463859E-2</v>
      </c>
      <c r="BL257" s="100">
        <v>5.4101399290407595E-2</v>
      </c>
    </row>
    <row r="258" spans="1:64"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v>3.9954916222715041E-2</v>
      </c>
      <c r="BK258" s="20">
        <v>2.5768045163620242E-2</v>
      </c>
      <c r="BL258" s="100">
        <v>5.4324165751648799E-2</v>
      </c>
    </row>
    <row r="259" spans="1:64"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v>3.7999999999999999E-2</v>
      </c>
      <c r="BK259" s="20">
        <v>2.64E-2</v>
      </c>
      <c r="BL259" s="100">
        <v>5.5899999999999998E-2</v>
      </c>
    </row>
    <row r="260" spans="1:64"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v>4.1992944890724443E-2</v>
      </c>
      <c r="BK260" s="20">
        <v>2.3906050485888102E-2</v>
      </c>
      <c r="BL260" s="100">
        <v>5.8049475898782191E-2</v>
      </c>
    </row>
    <row r="261" spans="1:64"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v>3.3833882678673655E-2</v>
      </c>
      <c r="BK261" s="20">
        <v>2.5196475810117146E-2</v>
      </c>
      <c r="BL261" s="100">
        <v>5.8851523160429318E-2</v>
      </c>
    </row>
    <row r="262" spans="1:64"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J262" s="20">
        <v>3.5443912709582658E-2</v>
      </c>
      <c r="BK262" s="20">
        <v>2.4820395870376519E-2</v>
      </c>
      <c r="BL262" s="100">
        <v>6.1540067602283484E-2</v>
      </c>
    </row>
    <row r="263" spans="1:64"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J263" s="20">
        <v>3.5420052723185186E-2</v>
      </c>
      <c r="BK263" s="20">
        <v>2.1936578229021123E-2</v>
      </c>
      <c r="BL263" s="100">
        <v>6.2914687687103774E-2</v>
      </c>
    </row>
    <row r="264" spans="1:64"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J264" s="20">
        <v>3.8709862787123656E-2</v>
      </c>
      <c r="BK264" s="20">
        <v>2.1736884400998333E-2</v>
      </c>
      <c r="BL264" s="100">
        <v>6.3551848633958019E-2</v>
      </c>
    </row>
    <row r="265" spans="1:64"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J265" s="20">
        <v>4.0464837011869821E-2</v>
      </c>
      <c r="BK265" s="20">
        <v>2.2309649278857833E-2</v>
      </c>
      <c r="BL265" s="100">
        <v>6.4566998798349762E-2</v>
      </c>
    </row>
    <row r="266" spans="1:64"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J266" s="20">
        <v>4.2821430089273589E-2</v>
      </c>
      <c r="BK266" s="20">
        <v>2.2404038002444886E-2</v>
      </c>
      <c r="BL266" s="100">
        <v>6.5906401009992344E-2</v>
      </c>
    </row>
    <row r="267" spans="1:64"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J267" s="20">
        <v>5.0470720425266111E-2</v>
      </c>
      <c r="BK267" s="20">
        <v>2.269059525952553E-2</v>
      </c>
      <c r="BL267" s="100">
        <v>6.8423289929337605E-2</v>
      </c>
    </row>
    <row r="268" spans="1:64"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J268" s="20">
        <v>4.9398197876246143E-2</v>
      </c>
      <c r="BK268" s="20">
        <v>2.3396768792214834E-2</v>
      </c>
      <c r="BL268" s="100">
        <v>6.9999383154543612E-2</v>
      </c>
    </row>
    <row r="269" spans="1:64"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v>5.1107245308680015E-2</v>
      </c>
      <c r="BK269" s="20">
        <v>2.425862630092751E-2</v>
      </c>
      <c r="BL269" s="100">
        <v>7.2328343813339052E-2</v>
      </c>
    </row>
    <row r="270" spans="1:64"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v>5.3954165045058705E-2</v>
      </c>
      <c r="BK270" s="20">
        <v>2.5269508148205992E-2</v>
      </c>
      <c r="BL270" s="100">
        <v>7.2059570897163708E-2</v>
      </c>
    </row>
    <row r="271" spans="1:64"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v>5.6829919733782673E-2</v>
      </c>
      <c r="BK271" s="20">
        <v>2.6174476144479177E-2</v>
      </c>
      <c r="BL271" s="100">
        <v>6.3640806357543489E-2</v>
      </c>
    </row>
    <row r="272" spans="1:64"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v>5.8151507750341634E-2</v>
      </c>
      <c r="BK272" s="20">
        <v>2.7034391552343221E-2</v>
      </c>
      <c r="BL272" s="100">
        <v>6.2941871150668779E-2</v>
      </c>
    </row>
    <row r="273" spans="1:64"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v>5.9213848937607741E-2</v>
      </c>
      <c r="BK273" s="20">
        <v>2.5525131096774286E-2</v>
      </c>
      <c r="BL273" s="100">
        <v>6.3484634020963299E-2</v>
      </c>
    </row>
    <row r="274" spans="1:64"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v>6.1862567510118774E-2</v>
      </c>
      <c r="BK274" s="20">
        <v>2.8613906955530375E-2</v>
      </c>
      <c r="BL274" s="100">
        <v>6.5066990196133503E-2</v>
      </c>
    </row>
    <row r="275" spans="1:64"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v>6.7151048962908619E-2</v>
      </c>
      <c r="BK275" s="20">
        <v>2.6737701695434324E-2</v>
      </c>
      <c r="BL275" s="100">
        <v>8.1867140431088989E-2</v>
      </c>
    </row>
    <row r="276" spans="1:64"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v>6.9723532888685436E-2</v>
      </c>
      <c r="BK276" s="20">
        <v>2.6812250894519343E-2</v>
      </c>
      <c r="BL276" s="100">
        <v>8.5400865990841776E-2</v>
      </c>
    </row>
    <row r="277" spans="1:64"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v>6.623565551137281E-2</v>
      </c>
      <c r="BK277" s="20">
        <v>2.5168262134428784E-2</v>
      </c>
      <c r="BL277" s="100">
        <v>6.5091338640042615E-2</v>
      </c>
    </row>
    <row r="278" spans="1:64"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v>6.2825633478277049E-2</v>
      </c>
      <c r="BK278" s="52">
        <v>2.603580373546514E-2</v>
      </c>
      <c r="BL278" s="100">
        <v>7.8549718324137943E-2</v>
      </c>
    </row>
    <row r="279" spans="1:64"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v>6.8532877411441234E-2</v>
      </c>
      <c r="BK279" s="52">
        <v>2.6402442805978373E-2</v>
      </c>
      <c r="BL279" s="100">
        <v>6.0593387737384999E-2</v>
      </c>
    </row>
    <row r="280" spans="1:64"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v>6.4224193872550919E-2</v>
      </c>
      <c r="BK280" s="52">
        <v>2.8049736340569544E-2</v>
      </c>
      <c r="BL280" s="100">
        <v>6.0999999999999999E-2</v>
      </c>
    </row>
    <row r="281" spans="1:64"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v>6.0916746658272451E-2</v>
      </c>
      <c r="BK281" s="52">
        <v>2.7716961810196273E-2</v>
      </c>
      <c r="BL281" s="100">
        <v>6.3883747447169612E-2</v>
      </c>
    </row>
    <row r="282" spans="1:64"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v>6.4645752393685321E-2</v>
      </c>
      <c r="BK282" s="52">
        <v>2.8072481275838071E-2</v>
      </c>
      <c r="BL282" s="100">
        <v>6.5060288765210736E-2</v>
      </c>
    </row>
    <row r="283" spans="1:64"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v>6.7326028444031363E-2</v>
      </c>
      <c r="BK283" s="20">
        <v>2.571447231459538E-2</v>
      </c>
      <c r="BL283" s="100">
        <v>6.403742113571631E-2</v>
      </c>
    </row>
    <row r="284" spans="1:64"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v>7.034257899868783E-2</v>
      </c>
      <c r="BK284" s="20">
        <v>2.6521142979325049E-2</v>
      </c>
      <c r="BL284" s="100">
        <v>6.4632276925955398E-2</v>
      </c>
    </row>
    <row r="285" spans="1:64" x14ac:dyDescent="0.2">
      <c r="A285" s="115" t="s">
        <v>118</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s="152"/>
      <c r="AJ285"/>
      <c r="AK285" s="152"/>
      <c r="AL285"/>
      <c r="AM285"/>
      <c r="AN285" s="153"/>
      <c r="AO285"/>
      <c r="AP285"/>
      <c r="AQ285"/>
      <c r="AR285"/>
      <c r="AS285"/>
      <c r="AT285"/>
      <c r="AU285"/>
      <c r="AV285"/>
      <c r="AW285"/>
      <c r="AX285"/>
      <c r="AY285"/>
      <c r="AZ285"/>
      <c r="BA285"/>
      <c r="BB285"/>
      <c r="BC285"/>
      <c r="BD285" s="152"/>
      <c r="BE285"/>
      <c r="BF285"/>
      <c r="BG285"/>
      <c r="BH285"/>
      <c r="BI285"/>
      <c r="BJ285"/>
      <c r="BK285"/>
      <c r="BL285"/>
    </row>
    <row r="286" spans="1:64" x14ac:dyDescent="0.2">
      <c r="A286" s="5" t="s">
        <v>119</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s="152"/>
      <c r="AJ286"/>
      <c r="AK286" s="152"/>
      <c r="AL286"/>
      <c r="AM286"/>
      <c r="AN286" s="153"/>
      <c r="AO286"/>
      <c r="AP286"/>
      <c r="AQ286"/>
      <c r="AR286"/>
      <c r="AS286"/>
      <c r="AT286"/>
      <c r="AU286"/>
      <c r="AV286"/>
      <c r="AW286"/>
      <c r="AX286"/>
      <c r="AY286"/>
      <c r="AZ286"/>
      <c r="BA286"/>
      <c r="BB286"/>
      <c r="BC286"/>
      <c r="BD286"/>
      <c r="BE286"/>
      <c r="BF286"/>
      <c r="BG286"/>
      <c r="BH286"/>
      <c r="BI286"/>
      <c r="BJ286"/>
      <c r="BK286"/>
      <c r="BL286"/>
    </row>
  </sheetData>
  <mergeCells count="5">
    <mergeCell ref="H2:I2"/>
    <mergeCell ref="H4:I4"/>
    <mergeCell ref="A6:A7"/>
    <mergeCell ref="B6:AC6"/>
    <mergeCell ref="BL6:BL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L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6"/>
  <sheetViews>
    <sheetView showGridLines="0" workbookViewId="0">
      <pane xSplit="1" ySplit="7" topLeftCell="B276" activePane="bottomRight" state="frozen"/>
      <selection pane="topRight" activeCell="B1" sqref="B1"/>
      <selection pane="bottomLeft" activeCell="A8" sqref="A8"/>
      <selection pane="bottomRight" activeCell="F283" sqref="F283"/>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3" t="s">
        <v>17</v>
      </c>
      <c r="I3" s="183"/>
    </row>
    <row r="5" spans="1:9" ht="17.25" customHeight="1" x14ac:dyDescent="0.2">
      <c r="A5" s="30"/>
      <c r="B5" s="206" t="s">
        <v>121</v>
      </c>
      <c r="C5" s="206"/>
      <c r="D5" s="206"/>
      <c r="E5" s="30"/>
      <c r="H5" s="183" t="s">
        <v>18</v>
      </c>
      <c r="I5" s="183"/>
    </row>
    <row r="6" spans="1:9" x14ac:dyDescent="0.2">
      <c r="A6" s="206"/>
      <c r="B6" s="207" t="s">
        <v>83</v>
      </c>
      <c r="C6" s="207" t="s">
        <v>84</v>
      </c>
      <c r="D6" s="207" t="s">
        <v>85</v>
      </c>
      <c r="E6" s="205" t="s">
        <v>106</v>
      </c>
      <c r="H6" s="202"/>
      <c r="I6" s="202"/>
    </row>
    <row r="7" spans="1:9" x14ac:dyDescent="0.2">
      <c r="A7" s="206"/>
      <c r="B7" s="207"/>
      <c r="C7" s="207"/>
      <c r="D7" s="207"/>
      <c r="E7" s="205"/>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15" t="s">
        <v>118</v>
      </c>
    </row>
    <row r="286" spans="1:5" x14ac:dyDescent="0.2">
      <c r="A286"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Pablo Nino</cp:lastModifiedBy>
  <cp:revision/>
  <dcterms:created xsi:type="dcterms:W3CDTF">2007-02-27T17:12:22Z</dcterms:created>
  <dcterms:modified xsi:type="dcterms:W3CDTF">2025-05-14T16:44:51Z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