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B04CEF7B-5828-4311-B91A-85FBB2542A66}" xr6:coauthVersionLast="47" xr6:coauthVersionMax="47" xr10:uidLastSave="{00000000-0000-0000-0000-000000000000}"/>
  <bookViews>
    <workbookView xWindow="20370" yWindow="-120" windowWidth="29040" windowHeight="15720" firstSheet="5" activeTab="13"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Banco'!$AE$265:$AI$293</definedName>
    <definedName name="matriz">'Saldo Por Banco'!$AP$265:$AT$294</definedName>
    <definedName name="matrizc">'Saldo Por Banco'!$F$266:$J$293</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G220" i="4" l="1"/>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16" i="4" l="1"/>
  <c r="CG214" i="4" l="1"/>
  <c r="CH212" i="4" l="1"/>
  <c r="CG212" i="4"/>
  <c r="D140" i="5" l="1"/>
  <c r="D131" i="5"/>
  <c r="CH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<sst xmlns="http://schemas.openxmlformats.org/spreadsheetml/2006/main" count="1115" uniqueCount="280">
  <si>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</si>
  <si>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</si>
  <si>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</si>
  <si>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</si>
  <si>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</si>
  <si>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</si>
  <si>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</si>
  <si>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</si>
  <si>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</si>
  <si>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</si>
  <si>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</si>
  <si>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</si>
  <si>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</si>
  <si>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</si>
  <si>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</si>
  <si>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</si>
  <si>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</si>
  <si>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</si>
  <si>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</si>
  <si>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</si>
  <si>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</si>
  <si>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</si>
  <si>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</si>
  <si>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</si>
  <si>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</si>
  <si>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</si>
  <si>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</si>
  <si>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</si>
  <si>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</si>
  <si>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</si>
  <si>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</si>
  <si>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</si>
  <si>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</si>
  <si>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</si>
  <si>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</si>
  <si>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</si>
  <si>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</si>
  <si>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</si>
  <si>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</si>
  <si>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</si>
  <si>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</si>
  <si>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</si>
  <si>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</si>
  <si>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</si>
  <si>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</si>
  <si>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</si>
  <si>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</si>
  <si>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</si>
  <si>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</si>
  <si>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</si>
  <si>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</si>
  <si>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</si>
  <si>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</si>
  <si>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</si>
  <si>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</si>
  <si>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</si>
  <si>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</si>
  <si>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</si>
  <si>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</si>
  <si>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</si>
  <si>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</si>
  <si>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</si>
  <si>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</si>
  <si>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</si>
  <si>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</si>
  <si>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</si>
  <si>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</si>
  <si>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</si>
  <si>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</si>
  <si>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</si>
  <si>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</si>
  <si>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</si>
  <si>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</si>
  <si>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</si>
  <si>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</si>
  <si>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</si>
  <si>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</si>
  <si>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</si>
  <si>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</si>
  <si>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</si>
  <si>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</si>
  <si>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</si>
  <si>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</si>
  <si>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</si>
  <si>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</si>
  <si>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</si>
  <si>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</si>
  <si>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</si>
  <si>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</si>
  <si>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</si>
  <si>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</si>
  <si>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</si>
  <si>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</si>
  <si>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</si>
  <si>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</si>
  <si>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</si>
  <si>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</si>
  <si>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</si>
  <si>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</si>
  <si>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</si>
  <si>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</si>
  <si>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</si>
  <si>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</si>
  <si>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</si>
  <si>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</si>
  <si>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</si>
  <si>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</si>
  <si>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</si>
  <si>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</si>
  <si>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</si>
  <si>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</si>
  <si>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</si>
  <si>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</si>
  <si>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</si>
  <si>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</si>
  <si>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</si>
  <si>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</si>
  <si>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</si>
  <si>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</si>
  <si>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</si>
  <si>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</si>
  <si>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</si>
  <si>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</si>
  <si>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</si>
  <si>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</si>
  <si>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</si>
  <si>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</si>
  <si>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</si>
  <si>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</si>
  <si>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</si>
  <si>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</si>
  <si>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</si>
  <si>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</si>
  <si>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</si>
  <si>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</si>
  <si>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</si>
  <si>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</si>
  <si>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</si>
  <si>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</si>
  <si>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</si>
  <si>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</si>
  <si>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</si>
  <si>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</si>
  <si>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</si>
  <si>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</si>
  <si>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</si>
  <si>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</si>
  <si>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</si>
  <si>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</si>
  <si>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</si>
  <si>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</si>
  <si>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</si>
  <si>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</si>
  <si>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</si>
  <si>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</si>
  <si>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</si>
  <si>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</si>
  <si>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</si>
  <si>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</si>
  <si>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</si>
  <si>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</si>
  <si>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</si>
  <si>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</si>
  <si>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</si>
  <si>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</si>
  <si>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</si>
  <si>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</si>
  <si>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</si>
  <si>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</si>
  <si>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</si>
  <si>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</si>
  <si>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</si>
  <si>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</si>
  <si>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</si>
  <si>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</si>
  <si>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</si>
  <si>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</si>
  <si>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</si>
  <si>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</si>
  <si>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</si>
  <si>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</si>
  <si>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</si>
  <si>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</si>
  <si>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</si>
  <si>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</si>
  <si>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</si>
  <si>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</si>
  <si>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</si>
  <si>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</si>
  <si>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</si>
  <si>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</si>
  <si>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</si>
  <si>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</si>
  <si>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</si>
  <si>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</si>
  <si>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</si>
  <si>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</si>
  <si>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</si>
  <si>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</si>
  <si>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</si>
  <si>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</si>
  <si>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</si>
  <si>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</si>
  <si>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</si>
  <si>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</si>
  <si>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</si>
  <si>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</si>
  <si>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</si>
  <si>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</si>
  <si>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</si>
  <si>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</si>
  <si>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</si>
  <si>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</si>
  <si>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</si>
  <si>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</si>
  <si>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</si>
  <si>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</si>
  <si>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</si>
  <si>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</si>
  <si>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</si>
  <si>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</si>
  <si>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</si>
  <si>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</si>
  <si>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</si>
  <si>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</si>
  <si>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</si>
  <si>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</si>
  <si>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</si>
  <si>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</si>
  <si>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</si>
  <si>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</si>
  <si>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</si>
  <si>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</si>
  <si>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</si>
  <si>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</si>
  <si>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</si>
  <si>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</si>
  <si>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</si>
  <si>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</si>
  <si>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</si>
  <si>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</si>
  <si>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</si>
  <si>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</si>
  <si>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</si>
  <si>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</si>
  <si>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</si>
  <si>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</si>
  <si>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</si>
  <si>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</si>
  <si>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</si>
  <si>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</si>
  <si>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</si>
  <si>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</si>
  <si>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</si>
  <si>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</si>
  <si>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</si>
  <si>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</si>
  <si>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</si>
  <si>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</si>
  <si>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</si>
  <si>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</si>
  <si>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</si>
  <si>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</si>
  <si>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</si>
  <si>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</si>
  <si>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</si>
  <si>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</si>
  <si>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</si>
  <si>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</si>
  <si>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</si>
  <si>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</si>
  <si>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</si>
  <si>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</si>
  <si>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</si>
  <si>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</si>
  <si>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</si>
  <si>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</si>
  <si>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TIV-1, TIV-2, TIV-3, TIV-4, TIV-5, TIV-8, TIV-10, TIV-12</t>
  </si>
  <si>
    <t>UVR U-7</t>
  </si>
  <si>
    <t>MTS CONSULTORÍA + GESTIÓN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</si>
</sst>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10" fontId="29" fillId="0" borderId="0" xfId="19" applyNumberFormat="1" applyFont="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43"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Total'!$A$6:$A$286</c:f>
              <c:numCache>
                <c:formatCode>mmm\-yy</c:formatCode>
                <c:ptCount val="281"/>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numCache>
            </c:numRef>
          </c:cat>
          <c:val>
            <c:numRef>
              <c:f>'Saldo Total'!$B$6:$B$285</c:f>
              <c:numCache>
                <c:formatCode>_ * #,##0_ ;_ * \-#,##0_ ;_ * "-"??_ ;_ @_ </c:formatCode>
                <c:ptCount val="280"/>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870"/>
          <c:min val="37834"/>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Hipotecario'!$A$7:$A$287</c:f>
              <c:numCache>
                <c:formatCode>mmm\-yy</c:formatCode>
                <c:ptCount val="281"/>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numCache>
            </c:numRef>
          </c:cat>
          <c:val>
            <c:numRef>
              <c:f>'Tipo de Crédito Hipotecario'!$B$7:$B$287</c:f>
              <c:numCache>
                <c:formatCode>_ * #,##0_ ;_ * \-#,##0_ ;_ * "-"??_ ;_ @_ </c:formatCode>
                <c:ptCount val="281"/>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Hipotecario'!$A$7:$A$287</c:f>
              <c:numCache>
                <c:formatCode>mmm\-yy</c:formatCode>
                <c:ptCount val="281"/>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numCache>
            </c:numRef>
          </c:cat>
          <c:val>
            <c:numRef>
              <c:f>'Tipo de Crédito Hipotecario'!$C$7:$C$287</c:f>
              <c:numCache>
                <c:formatCode>_ * #,##0_ ;_ * \-#,##0_ ;_ * "-"??_ ;_ @_ </c:formatCode>
                <c:ptCount val="281"/>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870"/>
          <c:min val="43678"/>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6" t="s">
        <v>0</v>
      </c>
      <c r="C10" s="176"/>
      <c r="D10" s="176"/>
      <c r="E10" s="176"/>
      <c r="F10" s="176"/>
      <c r="G10" s="176"/>
    </row>
    <row r="11" spans="2:7" ht="15" customHeight="1" x14ac:dyDescent="0.2">
      <c r="B11" s="176"/>
      <c r="C11" s="176"/>
      <c r="D11" s="176"/>
      <c r="E11" s="176"/>
      <c r="F11" s="176"/>
      <c r="G11" s="176"/>
    </row>
    <row r="13" spans="2:7" x14ac:dyDescent="0.2">
      <c r="B13" s="178" t="s">
        <v>1</v>
      </c>
      <c r="C13" s="178"/>
      <c r="D13" s="178"/>
      <c r="E13" s="178"/>
      <c r="F13" s="178"/>
      <c r="G13" s="178"/>
    </row>
    <row r="14" spans="2:7" x14ac:dyDescent="0.2">
      <c r="B14" s="178"/>
      <c r="C14" s="178"/>
      <c r="D14" s="178"/>
      <c r="E14" s="178"/>
      <c r="F14" s="178"/>
      <c r="G14" s="178"/>
    </row>
    <row r="15" spans="2:7" x14ac:dyDescent="0.2">
      <c r="B15" s="178"/>
      <c r="C15" s="178"/>
      <c r="D15" s="178"/>
      <c r="E15" s="178"/>
      <c r="F15" s="178"/>
      <c r="G15" s="178"/>
    </row>
    <row r="17" spans="3:6" x14ac:dyDescent="0.2">
      <c r="C17" s="179" t="s">
        <v>2</v>
      </c>
      <c r="D17" s="180"/>
      <c r="E17" s="180"/>
      <c r="F17" s="180"/>
    </row>
    <row r="18" spans="3:6" x14ac:dyDescent="0.2">
      <c r="C18" s="5"/>
      <c r="D18" s="5"/>
      <c r="E18" s="5"/>
      <c r="F18" s="5"/>
    </row>
    <row r="19" spans="3:6" x14ac:dyDescent="0.2">
      <c r="C19" s="177" t="s">
        <v>3</v>
      </c>
      <c r="D19" s="177"/>
      <c r="E19" s="177"/>
      <c r="F19" s="177"/>
    </row>
    <row r="20" spans="3:6" x14ac:dyDescent="0.2">
      <c r="C20" s="5"/>
      <c r="D20" s="5"/>
      <c r="E20" s="5"/>
      <c r="F20" s="5"/>
    </row>
    <row r="21" spans="3:6" x14ac:dyDescent="0.2">
      <c r="C21" s="177" t="s">
        <v>4</v>
      </c>
      <c r="D21" s="177"/>
      <c r="E21" s="177"/>
      <c r="F21" s="177"/>
    </row>
    <row r="22" spans="3:6" x14ac:dyDescent="0.2">
      <c r="C22" s="5"/>
      <c r="D22" s="5"/>
      <c r="E22" s="5"/>
      <c r="F22" s="5"/>
    </row>
    <row r="23" spans="3:6" x14ac:dyDescent="0.2">
      <c r="C23" s="177" t="s">
        <v>5</v>
      </c>
      <c r="D23" s="177"/>
      <c r="E23" s="177"/>
      <c r="F23" s="177"/>
    </row>
    <row r="24" spans="3:6" x14ac:dyDescent="0.2">
      <c r="C24" s="5"/>
      <c r="D24" s="5"/>
      <c r="E24" s="5"/>
      <c r="F24" s="5"/>
    </row>
    <row r="25" spans="3:6" x14ac:dyDescent="0.2">
      <c r="C25" s="177" t="s">
        <v>6</v>
      </c>
      <c r="D25" s="177"/>
      <c r="E25" s="177"/>
      <c r="F25" s="177"/>
    </row>
    <row r="26" spans="3:6" x14ac:dyDescent="0.2">
      <c r="C26" s="118"/>
      <c r="D26" s="5"/>
      <c r="E26" s="5"/>
      <c r="F26" s="5"/>
    </row>
    <row r="27" spans="3:6" x14ac:dyDescent="0.2">
      <c r="C27" s="177" t="s">
        <v>7</v>
      </c>
      <c r="D27" s="177"/>
      <c r="E27" s="177"/>
      <c r="F27" s="177"/>
    </row>
    <row r="29" spans="3:6" x14ac:dyDescent="0.2">
      <c r="C29" s="177" t="s">
        <v>8</v>
      </c>
      <c r="D29" s="177"/>
      <c r="E29" s="177"/>
      <c r="F29" s="177"/>
    </row>
    <row r="30" spans="3:6" x14ac:dyDescent="0.2">
      <c r="C30" s="117"/>
      <c r="D30" s="117"/>
      <c r="E30" s="117"/>
      <c r="F30" s="117"/>
    </row>
    <row r="31" spans="3:6" x14ac:dyDescent="0.2">
      <c r="C31" s="177" t="s">
        <v>9</v>
      </c>
      <c r="D31" s="177"/>
      <c r="E31" s="177"/>
      <c r="F31" s="177"/>
    </row>
    <row r="33" spans="3:6" x14ac:dyDescent="0.2">
      <c r="C33" s="177" t="s">
        <v>10</v>
      </c>
      <c r="D33" s="177"/>
      <c r="E33" s="177"/>
      <c r="F33" s="177"/>
    </row>
    <row r="35" spans="3:6" x14ac:dyDescent="0.2">
      <c r="C35" s="177" t="s">
        <v>11</v>
      </c>
      <c r="D35" s="177"/>
      <c r="E35" s="177"/>
      <c r="F35" s="177"/>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8"/>
  <sheetViews>
    <sheetView showGridLines="0" workbookViewId="0">
      <pane ySplit="7" topLeftCell="A115" activePane="bottomLeft" state="frozen"/>
      <selection pane="bottomLeft" activeCell="F133" sqref="F133"/>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3" t="s">
        <v>17</v>
      </c>
      <c r="L3" s="183"/>
    </row>
    <row r="5" spans="1:12" ht="17.25" customHeight="1" x14ac:dyDescent="0.2">
      <c r="A5" s="206" t="s">
        <v>123</v>
      </c>
      <c r="B5" s="206"/>
      <c r="C5" s="206"/>
      <c r="D5" s="206"/>
      <c r="E5" s="206"/>
      <c r="F5" s="206"/>
      <c r="K5" s="183" t="s">
        <v>18</v>
      </c>
      <c r="L5" s="183"/>
    </row>
    <row r="6" spans="1:12" x14ac:dyDescent="0.2">
      <c r="A6" s="206"/>
      <c r="B6" s="207" t="s">
        <v>92</v>
      </c>
      <c r="C6" s="207" t="s">
        <v>93</v>
      </c>
      <c r="D6" s="207" t="s">
        <v>94</v>
      </c>
      <c r="E6" s="207" t="s">
        <v>95</v>
      </c>
      <c r="F6" s="205" t="s">
        <v>124</v>
      </c>
      <c r="K6" s="202"/>
      <c r="L6" s="202"/>
    </row>
    <row r="7" spans="1:12" x14ac:dyDescent="0.2">
      <c r="A7" s="206"/>
      <c r="B7" s="207"/>
      <c r="C7" s="207"/>
      <c r="D7" s="207"/>
      <c r="E7" s="207"/>
      <c r="F7" s="205"/>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3">
        <v>45778</v>
      </c>
      <c r="B124" s="52">
        <v>0</v>
      </c>
      <c r="C124" s="52">
        <v>0</v>
      </c>
      <c r="D124" s="52">
        <v>0</v>
      </c>
      <c r="E124" s="52">
        <v>0.45233236458077319</v>
      </c>
      <c r="F124" s="52">
        <v>0.45233236458077319</v>
      </c>
    </row>
    <row r="125" spans="1:6" x14ac:dyDescent="0.2">
      <c r="A125" s="13">
        <v>45809</v>
      </c>
      <c r="B125" s="52">
        <v>0</v>
      </c>
      <c r="C125" s="52">
        <v>0</v>
      </c>
      <c r="D125" s="52">
        <v>0</v>
      </c>
      <c r="E125" s="52">
        <v>0</v>
      </c>
      <c r="F125" s="52">
        <v>0</v>
      </c>
    </row>
    <row r="126" spans="1:6" x14ac:dyDescent="0.2">
      <c r="A126" s="13">
        <v>45839</v>
      </c>
      <c r="B126" s="52">
        <v>0</v>
      </c>
      <c r="C126" s="52">
        <v>0</v>
      </c>
      <c r="D126" s="52">
        <v>0</v>
      </c>
      <c r="E126" s="52">
        <v>0</v>
      </c>
      <c r="F126" s="52">
        <v>0</v>
      </c>
    </row>
    <row r="127" spans="1:6" x14ac:dyDescent="0.2">
      <c r="A127" s="13">
        <v>45870</v>
      </c>
      <c r="B127" s="52">
        <v>0</v>
      </c>
      <c r="C127" s="52">
        <v>0</v>
      </c>
      <c r="D127" s="52">
        <v>0</v>
      </c>
      <c r="E127" s="52">
        <v>0</v>
      </c>
      <c r="F127" s="52">
        <v>0</v>
      </c>
    </row>
    <row r="128" spans="1:6" x14ac:dyDescent="0.2">
      <c r="A128" s="115" t="s">
        <v>118</v>
      </c>
      <c r="B128" s="52"/>
      <c r="C128" s="52"/>
      <c r="D128" s="52"/>
      <c r="E128" s="52"/>
      <c r="F128"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0"/>
  <sheetViews>
    <sheetView showGridLines="0" workbookViewId="0">
      <pane ySplit="7" topLeftCell="A104" activePane="bottomLeft" state="frozen"/>
      <selection pane="bottomLeft" activeCell="C122" sqref="C122"/>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3" t="s">
        <v>17</v>
      </c>
      <c r="I3" s="183"/>
    </row>
    <row r="5" spans="1:9" ht="17.25" customHeight="1" x14ac:dyDescent="0.2">
      <c r="A5" s="206" t="s">
        <v>126</v>
      </c>
      <c r="B5" s="206"/>
      <c r="C5" s="206"/>
      <c r="H5" s="183" t="s">
        <v>18</v>
      </c>
      <c r="I5" s="183"/>
    </row>
    <row r="6" spans="1:9" x14ac:dyDescent="0.2">
      <c r="A6" s="206"/>
      <c r="B6" s="207" t="s">
        <v>96</v>
      </c>
      <c r="C6" s="205" t="s">
        <v>127</v>
      </c>
      <c r="H6" s="202"/>
      <c r="I6" s="202"/>
    </row>
    <row r="7" spans="1:9" x14ac:dyDescent="0.2">
      <c r="A7" s="206"/>
      <c r="B7" s="207"/>
      <c r="C7" s="205"/>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3">
        <v>45778</v>
      </c>
      <c r="B116" s="52">
        <v>0</v>
      </c>
      <c r="C116" s="52">
        <v>0</v>
      </c>
    </row>
    <row r="117" spans="1:3" x14ac:dyDescent="0.2">
      <c r="A117" s="13">
        <v>45809</v>
      </c>
      <c r="B117" s="52">
        <v>0</v>
      </c>
      <c r="C117" s="52">
        <v>0</v>
      </c>
    </row>
    <row r="118" spans="1:3" x14ac:dyDescent="0.2">
      <c r="A118" s="13">
        <v>45839</v>
      </c>
      <c r="B118" s="52">
        <v>0</v>
      </c>
      <c r="C118" s="52">
        <v>0</v>
      </c>
    </row>
    <row r="119" spans="1:3" x14ac:dyDescent="0.2">
      <c r="A119" s="13">
        <v>45870</v>
      </c>
      <c r="B119" s="52">
        <v>0</v>
      </c>
      <c r="C119" s="52">
        <v>0</v>
      </c>
    </row>
    <row r="120" spans="1:3" x14ac:dyDescent="0.2">
      <c r="A120" s="115" t="s">
        <v>118</v>
      </c>
      <c r="B120" s="52"/>
      <c r="C120"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0"/>
  <sheetViews>
    <sheetView tabSelected="1" workbookViewId="0">
      <pane ySplit="7" topLeftCell="A68" activePane="bottomLeft" state="frozen"/>
      <selection pane="bottomLeft" activeCell="F84" sqref="F84"/>
    </sheetView>
  </sheetViews>
  <sheetFormatPr baseColWidth="10" defaultColWidth="11.42578125" defaultRowHeight="12.75" x14ac:dyDescent="0.2"/>
  <cols>
    <col min="1" max="16384" width="11.42578125" style="112"/>
  </cols>
  <sheetData>
    <row r="1" spans="1:16" ht="18.75" x14ac:dyDescent="0.3">
      <c r="A1" s="107" t="s">
        <v>14</v>
      </c>
      <c r="B1" s="106"/>
      <c r="C1" s="106"/>
      <c r="D1" s="106"/>
      <c r="E1" s="106"/>
      <c r="F1" s="106"/>
      <c r="G1" s="106"/>
      <c r="H1" s="106"/>
      <c r="I1" s="106"/>
      <c r="J1" s="106"/>
      <c r="K1" s="106"/>
      <c r="L1" s="106"/>
      <c r="M1" s="106"/>
      <c r="N1" s="106"/>
    </row>
    <row r="2" spans="1:16" ht="15" x14ac:dyDescent="0.25">
      <c r="A2" s="108" t="s">
        <v>114</v>
      </c>
      <c r="B2" s="106"/>
      <c r="C2" s="106"/>
      <c r="D2" s="106"/>
      <c r="E2" s="106"/>
      <c r="F2" s="106"/>
      <c r="G2" s="106"/>
      <c r="H2" s="106"/>
      <c r="I2" s="106"/>
      <c r="J2" s="106"/>
      <c r="K2" s="106"/>
      <c r="L2" s="106"/>
      <c r="M2" s="106"/>
      <c r="O2" s="106"/>
      <c r="P2" s="106"/>
    </row>
    <row r="3" spans="1:16" x14ac:dyDescent="0.2">
      <c r="A3" s="109" t="s">
        <v>128</v>
      </c>
      <c r="B3" s="106"/>
      <c r="C3" s="106"/>
      <c r="D3" s="106"/>
      <c r="E3" s="106"/>
      <c r="F3" s="106"/>
      <c r="G3" s="106"/>
      <c r="H3" s="106"/>
      <c r="I3" s="106"/>
      <c r="J3" s="106"/>
      <c r="K3" s="106"/>
      <c r="L3" s="106"/>
      <c r="M3" s="106"/>
      <c r="O3" s="183" t="s">
        <v>17</v>
      </c>
      <c r="P3" s="183"/>
    </row>
    <row r="4" spans="1:16" x14ac:dyDescent="0.2">
      <c r="A4" s="106"/>
      <c r="B4" s="106"/>
      <c r="C4" s="106"/>
      <c r="D4" s="106"/>
      <c r="E4" s="106"/>
      <c r="F4" s="106"/>
      <c r="G4" s="106"/>
      <c r="H4" s="106"/>
      <c r="I4" s="106"/>
      <c r="J4" s="106"/>
      <c r="K4" s="106"/>
      <c r="L4" s="106"/>
      <c r="M4" s="106"/>
      <c r="O4" s="106"/>
      <c r="P4" s="106"/>
    </row>
    <row r="5" spans="1:16" ht="12.75" customHeight="1" x14ac:dyDescent="0.2">
      <c r="A5" s="159" t="s">
        <v>129</v>
      </c>
      <c r="B5" s="159"/>
      <c r="C5" s="159"/>
      <c r="D5" s="159"/>
      <c r="E5" s="159"/>
      <c r="F5" s="159"/>
      <c r="G5" s="159"/>
      <c r="H5" s="159"/>
      <c r="I5" s="159"/>
      <c r="J5" s="159"/>
      <c r="K5" s="159"/>
      <c r="L5" s="159"/>
      <c r="M5" s="159"/>
      <c r="O5" s="183" t="s">
        <v>18</v>
      </c>
      <c r="P5" s="183"/>
    </row>
    <row r="6" spans="1:16" x14ac:dyDescent="0.2">
      <c r="A6" s="206"/>
      <c r="B6" s="157" t="s">
        <v>130</v>
      </c>
      <c r="C6" s="157" t="s">
        <v>131</v>
      </c>
      <c r="D6" s="157" t="s">
        <v>132</v>
      </c>
      <c r="E6" s="157" t="s">
        <v>133</v>
      </c>
      <c r="F6" s="157" t="s">
        <v>134</v>
      </c>
      <c r="G6" s="157" t="s">
        <v>135</v>
      </c>
      <c r="H6" s="157" t="s">
        <v>136</v>
      </c>
      <c r="I6" s="157" t="s">
        <v>137</v>
      </c>
      <c r="J6" s="157" t="s">
        <v>268</v>
      </c>
      <c r="K6" s="157" t="s">
        <v>271</v>
      </c>
      <c r="L6" s="157" t="s">
        <v>276</v>
      </c>
      <c r="M6" s="157" t="s">
        <v>138</v>
      </c>
      <c r="N6" s="124"/>
    </row>
    <row r="7" spans="1:16" x14ac:dyDescent="0.2">
      <c r="A7" s="206"/>
      <c r="B7" s="157"/>
      <c r="C7" s="157"/>
      <c r="D7" s="157"/>
      <c r="E7" s="157"/>
      <c r="F7" s="157"/>
      <c r="G7" s="157"/>
      <c r="H7" s="157"/>
      <c r="I7" s="157"/>
      <c r="J7" s="157"/>
      <c r="K7" s="157"/>
      <c r="L7" s="157"/>
      <c r="M7" s="157"/>
      <c r="N7" s="106"/>
    </row>
    <row r="8" spans="1:16" x14ac:dyDescent="0.2">
      <c r="A8" s="110">
        <v>43709</v>
      </c>
      <c r="B8" s="128">
        <v>1.3292931464461548E-2</v>
      </c>
      <c r="C8" s="128"/>
      <c r="D8" s="128"/>
      <c r="E8" s="137"/>
      <c r="F8" s="137"/>
      <c r="G8" s="137"/>
      <c r="H8" s="137"/>
      <c r="I8" s="137"/>
      <c r="J8" s="137"/>
      <c r="K8" s="137"/>
      <c r="L8" s="137"/>
      <c r="M8" s="128">
        <v>1.3292931464461548E-2</v>
      </c>
      <c r="N8" s="106"/>
      <c r="O8" s="106"/>
    </row>
    <row r="9" spans="1:16" x14ac:dyDescent="0.2">
      <c r="A9" s="110">
        <v>43739</v>
      </c>
      <c r="B9" s="128">
        <v>2.6400261307222915E-2</v>
      </c>
      <c r="C9" s="128"/>
      <c r="D9" s="128"/>
      <c r="E9" s="137"/>
      <c r="F9" s="137"/>
      <c r="G9" s="137"/>
      <c r="H9" s="137"/>
      <c r="I9" s="137"/>
      <c r="J9" s="137"/>
      <c r="K9" s="137"/>
      <c r="L9" s="137"/>
      <c r="M9" s="128">
        <v>2.6400261307222915E-2</v>
      </c>
      <c r="N9" s="106"/>
      <c r="O9" s="106"/>
    </row>
    <row r="10" spans="1:16" x14ac:dyDescent="0.2">
      <c r="A10" s="110">
        <v>43770</v>
      </c>
      <c r="B10" s="128">
        <v>2.0362712362430809E-2</v>
      </c>
      <c r="C10" s="128"/>
      <c r="D10" s="137"/>
      <c r="E10" s="137"/>
      <c r="F10" s="137"/>
      <c r="G10" s="137"/>
      <c r="H10" s="137"/>
      <c r="I10" s="137"/>
      <c r="J10" s="137"/>
      <c r="K10" s="137"/>
      <c r="L10" s="137"/>
      <c r="M10" s="128">
        <v>2.0362712362430809E-2</v>
      </c>
      <c r="N10" s="106"/>
      <c r="O10" s="106"/>
    </row>
    <row r="11" spans="1:16" x14ac:dyDescent="0.2">
      <c r="A11" s="110">
        <v>43800</v>
      </c>
      <c r="B11" s="128">
        <v>1.9818314464667593E-2</v>
      </c>
      <c r="C11" s="128"/>
      <c r="D11" s="137"/>
      <c r="E11" s="137"/>
      <c r="F11" s="137"/>
      <c r="G11" s="137"/>
      <c r="H11" s="137"/>
      <c r="I11" s="137"/>
      <c r="J11" s="137"/>
      <c r="K11" s="137"/>
      <c r="L11" s="137"/>
      <c r="M11" s="128">
        <v>1.9818314464667593E-2</v>
      </c>
      <c r="N11" s="106"/>
      <c r="O11" s="106"/>
    </row>
    <row r="12" spans="1:16" x14ac:dyDescent="0.2">
      <c r="A12" s="110">
        <v>43831</v>
      </c>
      <c r="B12" s="128">
        <v>2.9955163562616228E-2</v>
      </c>
      <c r="C12" s="128"/>
      <c r="D12" s="137"/>
      <c r="E12" s="137"/>
      <c r="F12" s="137"/>
      <c r="G12" s="137"/>
      <c r="H12" s="137"/>
      <c r="I12" s="137"/>
      <c r="J12" s="137"/>
      <c r="K12" s="137"/>
      <c r="L12" s="137"/>
      <c r="M12" s="128">
        <v>2.9955163562616228E-2</v>
      </c>
      <c r="N12" s="106"/>
      <c r="O12" s="106"/>
    </row>
    <row r="13" spans="1:16" x14ac:dyDescent="0.2">
      <c r="A13" s="110">
        <v>43862</v>
      </c>
      <c r="B13" s="128">
        <v>3.8603428316304179E-2</v>
      </c>
      <c r="C13" s="128"/>
      <c r="D13" s="137"/>
      <c r="E13" s="137"/>
      <c r="F13" s="137"/>
      <c r="G13" s="137"/>
      <c r="H13" s="137"/>
      <c r="I13" s="137"/>
      <c r="J13" s="137"/>
      <c r="K13" s="137"/>
      <c r="L13" s="137"/>
      <c r="M13" s="128">
        <v>3.8603428316304179E-2</v>
      </c>
      <c r="N13" s="106"/>
      <c r="O13" s="106"/>
    </row>
    <row r="14" spans="1:16" x14ac:dyDescent="0.2">
      <c r="A14" s="110">
        <v>43891</v>
      </c>
      <c r="B14" s="128">
        <v>8.3463761170331885E-2</v>
      </c>
      <c r="C14" s="128"/>
      <c r="D14" s="137"/>
      <c r="E14" s="137"/>
      <c r="F14" s="137"/>
      <c r="G14" s="137"/>
      <c r="H14" s="137"/>
      <c r="I14" s="137"/>
      <c r="J14" s="137"/>
      <c r="K14" s="137"/>
      <c r="L14" s="137"/>
      <c r="M14" s="128">
        <v>8.3463761170331885E-2</v>
      </c>
      <c r="N14" s="106"/>
      <c r="O14" s="106"/>
    </row>
    <row r="15" spans="1:16" x14ac:dyDescent="0.2">
      <c r="A15" s="110">
        <v>43922</v>
      </c>
      <c r="B15" s="128">
        <v>4.4241611237854417E-2</v>
      </c>
      <c r="C15" s="128"/>
      <c r="D15" s="137"/>
      <c r="E15" s="137"/>
      <c r="F15" s="137"/>
      <c r="G15" s="137"/>
      <c r="H15" s="137"/>
      <c r="I15" s="137"/>
      <c r="J15" s="137"/>
      <c r="K15" s="137"/>
      <c r="L15" s="137"/>
      <c r="M15" s="128">
        <v>4.4241611237854417E-2</v>
      </c>
      <c r="N15" s="106"/>
      <c r="O15" s="106"/>
    </row>
    <row r="16" spans="1:16" x14ac:dyDescent="0.2">
      <c r="A16" s="110">
        <v>43952</v>
      </c>
      <c r="B16" s="128">
        <v>6.0293755701465036E-2</v>
      </c>
      <c r="C16" s="128"/>
      <c r="D16" s="137"/>
      <c r="E16" s="137"/>
      <c r="F16" s="137"/>
      <c r="G16" s="137"/>
      <c r="H16" s="137"/>
      <c r="I16" s="137"/>
      <c r="J16" s="137"/>
      <c r="K16" s="137"/>
      <c r="L16" s="137"/>
      <c r="M16" s="128">
        <v>6.0293755701465036E-2</v>
      </c>
      <c r="N16" s="106"/>
      <c r="O16" s="106"/>
    </row>
    <row r="17" spans="1:18" x14ac:dyDescent="0.2">
      <c r="A17" s="110">
        <v>43983</v>
      </c>
      <c r="B17" s="128">
        <v>5.4828976158642878E-2</v>
      </c>
      <c r="C17" s="128"/>
      <c r="D17" s="137"/>
      <c r="E17" s="137"/>
      <c r="F17" s="137"/>
      <c r="G17" s="137"/>
      <c r="H17" s="137"/>
      <c r="I17" s="137"/>
      <c r="J17" s="137"/>
      <c r="K17" s="137"/>
      <c r="L17" s="137"/>
      <c r="M17" s="128">
        <v>5.4828976158642878E-2</v>
      </c>
      <c r="N17" s="106"/>
      <c r="O17" s="106"/>
    </row>
    <row r="18" spans="1:18" x14ac:dyDescent="0.2">
      <c r="A18" s="110">
        <v>44013</v>
      </c>
      <c r="B18" s="128">
        <v>3.958167953005183E-2</v>
      </c>
      <c r="C18" s="128"/>
      <c r="D18" s="137"/>
      <c r="E18" s="137"/>
      <c r="F18" s="137"/>
      <c r="G18" s="137"/>
      <c r="H18" s="137"/>
      <c r="I18" s="137"/>
      <c r="J18" s="137"/>
      <c r="K18" s="137"/>
      <c r="L18" s="137"/>
      <c r="M18" s="128">
        <v>3.958167953005183E-2</v>
      </c>
      <c r="N18" s="106"/>
      <c r="O18" s="106"/>
    </row>
    <row r="19" spans="1:18" x14ac:dyDescent="0.2">
      <c r="A19" s="110">
        <v>44044</v>
      </c>
      <c r="B19" s="128">
        <v>3.507917436552186E-2</v>
      </c>
      <c r="C19" s="128"/>
      <c r="D19" s="137"/>
      <c r="E19" s="137"/>
      <c r="F19" s="137"/>
      <c r="G19" s="137"/>
      <c r="H19" s="137"/>
      <c r="I19" s="137"/>
      <c r="J19" s="137"/>
      <c r="K19" s="137"/>
      <c r="L19" s="137"/>
      <c r="M19" s="128">
        <v>3.507917436552186E-2</v>
      </c>
      <c r="N19" s="106"/>
      <c r="O19" s="106"/>
    </row>
    <row r="20" spans="1:18" x14ac:dyDescent="0.2">
      <c r="A20" s="110">
        <v>44075</v>
      </c>
      <c r="B20" s="128">
        <v>4.3518258803877684E-2</v>
      </c>
      <c r="C20" s="128"/>
      <c r="D20" s="137"/>
      <c r="E20" s="137"/>
      <c r="F20" s="137"/>
      <c r="G20" s="137"/>
      <c r="H20" s="137"/>
      <c r="I20" s="137"/>
      <c r="J20" s="137"/>
      <c r="K20" s="137"/>
      <c r="L20" s="137"/>
      <c r="M20" s="128">
        <v>4.3518258803877684E-2</v>
      </c>
      <c r="N20" s="106"/>
      <c r="O20" s="106"/>
    </row>
    <row r="21" spans="1:18" x14ac:dyDescent="0.2">
      <c r="A21" s="110">
        <v>44105</v>
      </c>
      <c r="B21" s="128">
        <v>4.4298779663745944E-2</v>
      </c>
      <c r="C21" s="128"/>
      <c r="D21" s="137"/>
      <c r="E21" s="137"/>
      <c r="F21" s="137"/>
      <c r="G21" s="137"/>
      <c r="H21" s="137"/>
      <c r="I21" s="137"/>
      <c r="J21" s="137"/>
      <c r="K21" s="137"/>
      <c r="L21" s="137"/>
      <c r="M21" s="128">
        <v>4.4298779663745944E-2</v>
      </c>
      <c r="N21" s="106"/>
      <c r="O21" s="106"/>
    </row>
    <row r="22" spans="1:18" x14ac:dyDescent="0.2">
      <c r="A22" s="110">
        <v>44136</v>
      </c>
      <c r="B22" s="128">
        <v>4.4530314005409917E-2</v>
      </c>
      <c r="C22" s="128"/>
      <c r="D22" s="137"/>
      <c r="E22" s="137"/>
      <c r="F22" s="137"/>
      <c r="G22" s="137"/>
      <c r="H22" s="137"/>
      <c r="I22" s="137"/>
      <c r="J22" s="137"/>
      <c r="K22" s="137"/>
      <c r="L22" s="137"/>
      <c r="M22" s="128">
        <v>4.4530314005409917E-2</v>
      </c>
      <c r="N22" s="106"/>
      <c r="O22" s="106"/>
    </row>
    <row r="23" spans="1:18" x14ac:dyDescent="0.2">
      <c r="A23" s="110">
        <v>44166</v>
      </c>
      <c r="B23" s="128">
        <v>4.0604772537042283E-2</v>
      </c>
      <c r="C23" s="128"/>
      <c r="D23" s="137"/>
      <c r="E23" s="137"/>
      <c r="F23" s="137"/>
      <c r="G23" s="137"/>
      <c r="H23" s="137"/>
      <c r="I23" s="137"/>
      <c r="J23" s="137"/>
      <c r="K23" s="137"/>
      <c r="L23" s="137"/>
      <c r="M23" s="128">
        <v>4.0604772537042283E-2</v>
      </c>
      <c r="N23" s="106"/>
      <c r="O23" s="106"/>
    </row>
    <row r="24" spans="1:18" x14ac:dyDescent="0.2">
      <c r="A24" s="110">
        <v>44197</v>
      </c>
      <c r="B24" s="128">
        <v>5.0523109894002209E-2</v>
      </c>
      <c r="C24" s="128"/>
      <c r="D24" s="137"/>
      <c r="E24" s="137"/>
      <c r="F24" s="137"/>
      <c r="G24" s="137"/>
      <c r="H24" s="137"/>
      <c r="I24" s="137"/>
      <c r="J24" s="137"/>
      <c r="K24" s="137"/>
      <c r="L24" s="137"/>
      <c r="M24" s="128">
        <v>5.0523109894002209E-2</v>
      </c>
      <c r="N24" s="106"/>
      <c r="O24" s="106"/>
    </row>
    <row r="25" spans="1:18" x14ac:dyDescent="0.2">
      <c r="A25" s="110">
        <v>44228</v>
      </c>
      <c r="B25" s="128">
        <v>5.5608691859221751E-2</v>
      </c>
      <c r="C25" s="128">
        <v>4.8815263512308827E-3</v>
      </c>
      <c r="D25" s="137"/>
      <c r="E25" s="137"/>
      <c r="F25" s="137"/>
      <c r="G25" s="137"/>
      <c r="H25" s="137"/>
      <c r="I25" s="137"/>
      <c r="J25" s="137"/>
      <c r="K25" s="137"/>
      <c r="L25" s="137"/>
      <c r="M25" s="128">
        <v>3.2891251802750515E-2</v>
      </c>
      <c r="N25" s="106"/>
      <c r="O25" s="106"/>
      <c r="Q25" s="209"/>
      <c r="R25" s="209"/>
    </row>
    <row r="26" spans="1:18" x14ac:dyDescent="0.2">
      <c r="A26" s="110">
        <v>44256</v>
      </c>
      <c r="B26" s="128">
        <v>6.623142881357505E-2</v>
      </c>
      <c r="C26" s="128">
        <v>1.6495215376246569E-2</v>
      </c>
      <c r="D26" s="137"/>
      <c r="E26" s="137"/>
      <c r="F26" s="137"/>
      <c r="G26" s="137"/>
      <c r="H26" s="137"/>
      <c r="I26" s="137"/>
      <c r="J26" s="137"/>
      <c r="K26" s="137"/>
      <c r="L26" s="137"/>
      <c r="M26" s="128">
        <v>4.4442990837568697E-2</v>
      </c>
      <c r="N26" s="106"/>
      <c r="O26" s="106"/>
      <c r="Q26" s="209"/>
      <c r="R26" s="209"/>
    </row>
    <row r="27" spans="1:18" x14ac:dyDescent="0.2">
      <c r="A27" s="110">
        <v>44287</v>
      </c>
      <c r="B27" s="128">
        <v>7.0237357425627145E-2</v>
      </c>
      <c r="C27" s="128">
        <v>1.7999738999188004E-2</v>
      </c>
      <c r="D27" s="137"/>
      <c r="E27" s="137"/>
      <c r="F27" s="137"/>
      <c r="G27" s="137"/>
      <c r="H27" s="137"/>
      <c r="I27" s="137"/>
      <c r="J27" s="137"/>
      <c r="K27" s="137"/>
      <c r="L27" s="137"/>
      <c r="M27" s="128">
        <v>4.7695633701156544E-2</v>
      </c>
      <c r="N27" s="106"/>
      <c r="O27" s="106"/>
    </row>
    <row r="28" spans="1:18" x14ac:dyDescent="0.2">
      <c r="A28" s="110">
        <v>44317</v>
      </c>
      <c r="B28" s="128">
        <v>8.6057329920705694E-2</v>
      </c>
      <c r="C28" s="128">
        <v>2.0122760688454418E-2</v>
      </c>
      <c r="D28" s="137"/>
      <c r="E28" s="137"/>
      <c r="F28" s="137"/>
      <c r="G28" s="137"/>
      <c r="H28" s="137"/>
      <c r="I28" s="137"/>
      <c r="J28" s="137"/>
      <c r="K28" s="137"/>
      <c r="L28" s="137"/>
      <c r="M28" s="128">
        <v>5.7952481639745118E-2</v>
      </c>
      <c r="N28" s="106"/>
      <c r="O28" s="106"/>
    </row>
    <row r="29" spans="1:18" x14ac:dyDescent="0.2">
      <c r="A29" s="110">
        <v>44348</v>
      </c>
      <c r="B29" s="128">
        <v>6.965699586416492E-2</v>
      </c>
      <c r="C29" s="128">
        <v>9.5378760605382504E-3</v>
      </c>
      <c r="D29" s="137"/>
      <c r="E29" s="137"/>
      <c r="F29" s="137"/>
      <c r="G29" s="137"/>
      <c r="H29" s="137"/>
      <c r="I29" s="137"/>
      <c r="J29" s="137"/>
      <c r="K29" s="137"/>
      <c r="L29" s="137"/>
      <c r="M29" s="128">
        <v>4.3974857338150167E-2</v>
      </c>
      <c r="N29" s="106"/>
      <c r="O29" s="106"/>
      <c r="Q29" s="209"/>
      <c r="R29" s="209"/>
    </row>
    <row r="30" spans="1:18" x14ac:dyDescent="0.2">
      <c r="A30" s="110">
        <v>44378</v>
      </c>
      <c r="B30" s="128">
        <v>6.8198724016461806E-2</v>
      </c>
      <c r="C30" s="128">
        <v>1.5185463465916199E-2</v>
      </c>
      <c r="D30" s="137"/>
      <c r="E30" s="137"/>
      <c r="F30" s="137"/>
      <c r="G30" s="137"/>
      <c r="H30" s="137"/>
      <c r="I30" s="137"/>
      <c r="J30" s="137"/>
      <c r="K30" s="137"/>
      <c r="L30" s="137"/>
      <c r="M30" s="128">
        <v>4.6082616825717675E-2</v>
      </c>
      <c r="N30" s="106"/>
      <c r="O30" s="106"/>
    </row>
    <row r="31" spans="1:18" x14ac:dyDescent="0.2">
      <c r="A31" s="110">
        <v>44409</v>
      </c>
      <c r="B31" s="128">
        <v>7.299977944845519E-2</v>
      </c>
      <c r="C31" s="128">
        <v>2.1678866490510446E-2</v>
      </c>
      <c r="D31" s="137"/>
      <c r="E31" s="137"/>
      <c r="F31" s="137"/>
      <c r="G31" s="137"/>
      <c r="H31" s="137"/>
      <c r="I31" s="137"/>
      <c r="J31" s="137"/>
      <c r="K31" s="137"/>
      <c r="L31" s="137"/>
      <c r="M31" s="128">
        <v>5.1855578536386095E-2</v>
      </c>
      <c r="N31" s="106"/>
      <c r="O31" s="106"/>
    </row>
    <row r="32" spans="1:18" x14ac:dyDescent="0.2">
      <c r="A32" s="110">
        <v>44440</v>
      </c>
      <c r="B32" s="128">
        <v>7.2554069943412028E-2</v>
      </c>
      <c r="C32" s="128">
        <v>1.8139968501182793E-2</v>
      </c>
      <c r="D32" s="128"/>
      <c r="E32" s="137"/>
      <c r="F32" s="137"/>
      <c r="G32" s="137"/>
      <c r="H32" s="137"/>
      <c r="I32" s="137"/>
      <c r="J32" s="137"/>
      <c r="K32" s="137"/>
      <c r="L32" s="137"/>
      <c r="M32" s="128">
        <v>4.9944234820245098E-2</v>
      </c>
      <c r="N32" s="106"/>
      <c r="O32" s="106"/>
    </row>
    <row r="33" spans="1:13" x14ac:dyDescent="0.2">
      <c r="A33" s="110">
        <v>44470</v>
      </c>
      <c r="B33" s="128">
        <v>9.077012979600399E-2</v>
      </c>
      <c r="C33" s="128">
        <v>3.4426561886397367E-2</v>
      </c>
      <c r="D33" s="128"/>
      <c r="E33" s="137"/>
      <c r="F33" s="137"/>
      <c r="G33" s="137"/>
      <c r="H33" s="137"/>
      <c r="I33" s="137"/>
      <c r="J33" s="137"/>
      <c r="K33" s="137"/>
      <c r="L33" s="137"/>
      <c r="M33" s="128">
        <v>6.7408270834124928E-2</v>
      </c>
    </row>
    <row r="34" spans="1:13" x14ac:dyDescent="0.2">
      <c r="A34" s="110">
        <v>44501</v>
      </c>
      <c r="B34" s="128">
        <v>8.1884439545616611E-2</v>
      </c>
      <c r="C34" s="128">
        <v>3.174877922971877E-2</v>
      </c>
      <c r="D34" s="128"/>
      <c r="E34" s="137"/>
      <c r="F34" s="137"/>
      <c r="G34" s="137"/>
      <c r="H34" s="137"/>
      <c r="I34" s="137"/>
      <c r="J34" s="137"/>
      <c r="K34" s="137"/>
      <c r="L34" s="137"/>
      <c r="M34" s="128">
        <v>6.0866201405289137E-2</v>
      </c>
    </row>
    <row r="35" spans="1:13" x14ac:dyDescent="0.2">
      <c r="A35" s="110">
        <v>44531</v>
      </c>
      <c r="B35" s="128">
        <v>0.10095562624201371</v>
      </c>
      <c r="C35" s="128">
        <v>4.0333780499948943E-2</v>
      </c>
      <c r="D35" s="128"/>
      <c r="E35" s="137"/>
      <c r="F35" s="137"/>
      <c r="G35" s="137"/>
      <c r="H35" s="137"/>
      <c r="I35" s="137"/>
      <c r="J35" s="137"/>
      <c r="K35" s="137"/>
      <c r="L35" s="137"/>
      <c r="M35" s="128">
        <v>7.5523361462595848E-2</v>
      </c>
    </row>
    <row r="36" spans="1:13" x14ac:dyDescent="0.2">
      <c r="A36" s="110">
        <v>44562</v>
      </c>
      <c r="B36" s="128">
        <v>0.104</v>
      </c>
      <c r="C36" s="128">
        <v>5.2499999999999998E-2</v>
      </c>
      <c r="D36" s="128"/>
      <c r="E36" s="137"/>
      <c r="F36" s="137"/>
      <c r="G36" s="137"/>
      <c r="H36" s="137"/>
      <c r="I36" s="137"/>
      <c r="J36" s="137"/>
      <c r="K36" s="137"/>
      <c r="L36" s="137"/>
      <c r="M36" s="128">
        <v>8.2299999999999998E-2</v>
      </c>
    </row>
    <row r="37" spans="1:13" x14ac:dyDescent="0.2">
      <c r="A37" s="110">
        <v>44593</v>
      </c>
      <c r="B37" s="128">
        <v>0.10041433759249334</v>
      </c>
      <c r="C37" s="128">
        <v>5.0073070139560694E-2</v>
      </c>
      <c r="D37" s="128"/>
      <c r="E37" s="137"/>
      <c r="F37" s="137"/>
      <c r="G37" s="137"/>
      <c r="H37" s="137"/>
      <c r="I37" s="137"/>
      <c r="J37" s="137"/>
      <c r="K37" s="137"/>
      <c r="L37" s="137"/>
      <c r="M37" s="128">
        <v>7.9175112786988786E-2</v>
      </c>
    </row>
    <row r="38" spans="1:13" x14ac:dyDescent="0.2">
      <c r="A38" s="110">
        <v>44621</v>
      </c>
      <c r="B38" s="128">
        <v>9.2153265453384203E-2</v>
      </c>
      <c r="C38" s="128">
        <v>3.2861955770869582E-2</v>
      </c>
      <c r="D38" s="128">
        <v>4.3548658188695202E-2</v>
      </c>
      <c r="E38" s="137"/>
      <c r="F38" s="137"/>
      <c r="G38" s="137"/>
      <c r="H38" s="137"/>
      <c r="I38" s="137"/>
      <c r="J38" s="137"/>
      <c r="K38" s="137"/>
      <c r="L38" s="137"/>
      <c r="M38" s="128">
        <v>5.7761058770436836E-2</v>
      </c>
    </row>
    <row r="39" spans="1:13" x14ac:dyDescent="0.2">
      <c r="A39" s="110">
        <v>44652</v>
      </c>
      <c r="B39" s="128">
        <v>8.9189372865483368E-2</v>
      </c>
      <c r="C39" s="128">
        <v>3.8985966618428798E-2</v>
      </c>
      <c r="D39" s="128">
        <v>3.6312591358710442E-2</v>
      </c>
      <c r="E39" s="137"/>
      <c r="F39" s="137"/>
      <c r="G39" s="137"/>
      <c r="H39" s="137"/>
      <c r="I39" s="137"/>
      <c r="J39" s="137"/>
      <c r="K39" s="137"/>
      <c r="L39" s="137"/>
      <c r="M39" s="128">
        <v>5.5500000000000001E-2</v>
      </c>
    </row>
    <row r="40" spans="1:13" x14ac:dyDescent="0.2">
      <c r="A40" s="110">
        <v>44682</v>
      </c>
      <c r="B40" s="128">
        <v>9.4451021197779705E-2</v>
      </c>
      <c r="C40" s="128">
        <v>4.724585144208765E-2</v>
      </c>
      <c r="D40" s="128">
        <v>3.746966212835643E-2</v>
      </c>
      <c r="E40" s="137"/>
      <c r="F40" s="137"/>
      <c r="G40" s="137"/>
      <c r="H40" s="137"/>
      <c r="I40" s="137"/>
      <c r="J40" s="137"/>
      <c r="K40" s="137"/>
      <c r="L40" s="137"/>
      <c r="M40" s="128">
        <v>5.9587494434932491E-2</v>
      </c>
    </row>
    <row r="41" spans="1:13" x14ac:dyDescent="0.2">
      <c r="A41" s="110">
        <v>44713</v>
      </c>
      <c r="B41" s="128">
        <v>8.3914880443795969E-2</v>
      </c>
      <c r="C41" s="128">
        <v>4.6967170460014737E-2</v>
      </c>
      <c r="D41" s="128">
        <v>4.2866526473976915E-2</v>
      </c>
      <c r="E41" s="137"/>
      <c r="F41" s="137"/>
      <c r="G41" s="137"/>
      <c r="H41" s="137"/>
      <c r="I41" s="137"/>
      <c r="J41" s="137"/>
      <c r="K41" s="137"/>
      <c r="L41" s="137"/>
      <c r="M41" s="128">
        <v>5.7988001569085484E-2</v>
      </c>
    </row>
    <row r="42" spans="1:13" x14ac:dyDescent="0.2">
      <c r="A42" s="110">
        <v>44743</v>
      </c>
      <c r="B42" s="128">
        <v>9.3130238714046298E-2</v>
      </c>
      <c r="C42" s="128">
        <v>5.2059708078763298E-2</v>
      </c>
      <c r="D42" s="128">
        <v>4.5045960894023601E-2</v>
      </c>
      <c r="E42" s="137"/>
      <c r="F42" s="137"/>
      <c r="G42" s="137"/>
      <c r="H42" s="137"/>
      <c r="I42" s="137"/>
      <c r="J42" s="137"/>
      <c r="K42" s="137"/>
      <c r="L42" s="137"/>
      <c r="M42" s="128">
        <v>6.3169359825112903E-2</v>
      </c>
    </row>
    <row r="43" spans="1:13" x14ac:dyDescent="0.2">
      <c r="A43" s="110">
        <v>44774</v>
      </c>
      <c r="B43" s="128">
        <v>9.1662780475581407E-2</v>
      </c>
      <c r="C43" s="128">
        <v>4.3231010566979297E-2</v>
      </c>
      <c r="D43" s="128">
        <v>3.6616985101968702E-2</v>
      </c>
      <c r="E43" s="137"/>
      <c r="F43" s="137"/>
      <c r="G43" s="137"/>
      <c r="H43" s="137"/>
      <c r="I43" s="137"/>
      <c r="J43" s="137"/>
      <c r="K43" s="137"/>
      <c r="L43" s="137"/>
      <c r="M43" s="128">
        <v>5.6809917091924601E-2</v>
      </c>
    </row>
    <row r="44" spans="1:13" x14ac:dyDescent="0.2">
      <c r="A44" s="110">
        <v>44805</v>
      </c>
      <c r="B44" s="128">
        <v>9.3165266948303502E-2</v>
      </c>
      <c r="C44" s="128">
        <v>5.96401018604647E-2</v>
      </c>
      <c r="D44" s="128">
        <v>4.7139845285087398E-2</v>
      </c>
      <c r="E44" s="137"/>
      <c r="F44" s="137"/>
      <c r="G44" s="137"/>
      <c r="H44" s="137"/>
      <c r="I44" s="137"/>
      <c r="J44" s="137"/>
      <c r="K44" s="137"/>
      <c r="L44" s="137"/>
      <c r="M44" s="128">
        <v>6.5660762174364007E-2</v>
      </c>
    </row>
    <row r="45" spans="1:13" x14ac:dyDescent="0.2">
      <c r="A45" s="110">
        <v>44835</v>
      </c>
      <c r="B45" s="128">
        <v>9.5278352453253681E-2</v>
      </c>
      <c r="C45" s="128">
        <v>6.5210475065680451E-2</v>
      </c>
      <c r="D45" s="128">
        <v>5.0019569275838331E-2</v>
      </c>
      <c r="E45" s="128"/>
      <c r="F45" s="128"/>
      <c r="G45" s="128"/>
      <c r="H45" s="128"/>
      <c r="I45" s="128"/>
      <c r="J45" s="128"/>
      <c r="K45" s="128"/>
      <c r="L45" s="128"/>
      <c r="M45" s="128">
        <v>6.852808142235231E-2</v>
      </c>
    </row>
    <row r="46" spans="1:13" x14ac:dyDescent="0.2">
      <c r="A46" s="110">
        <v>44866</v>
      </c>
      <c r="B46" s="128">
        <v>0.103095146488953</v>
      </c>
      <c r="C46" s="128">
        <v>6.3761299719967995E-2</v>
      </c>
      <c r="D46" s="128">
        <v>5.3648015138914602E-2</v>
      </c>
      <c r="E46" s="128">
        <v>0</v>
      </c>
      <c r="F46" s="128"/>
      <c r="G46" s="128"/>
      <c r="H46" s="128"/>
      <c r="I46" s="128"/>
      <c r="J46" s="128"/>
      <c r="K46" s="128"/>
      <c r="L46" s="128"/>
      <c r="M46" s="128">
        <v>6.852808142235231E-2</v>
      </c>
    </row>
    <row r="47" spans="1:13" x14ac:dyDescent="0.2">
      <c r="A47" s="110">
        <v>44896</v>
      </c>
      <c r="B47" s="128">
        <v>0.10936434737613901</v>
      </c>
      <c r="C47" s="128">
        <v>5.8976923854974696E-2</v>
      </c>
      <c r="D47" s="128">
        <v>5.6753407726119656E-2</v>
      </c>
      <c r="E47" s="128">
        <v>8.6445496658231272E-3</v>
      </c>
      <c r="F47" s="128"/>
      <c r="G47" s="128"/>
      <c r="H47" s="128"/>
      <c r="I47" s="128"/>
      <c r="J47" s="128"/>
      <c r="K47" s="128"/>
      <c r="L47" s="128"/>
      <c r="M47" s="128">
        <v>4.9529768185954982E-2</v>
      </c>
    </row>
    <row r="48" spans="1:13" x14ac:dyDescent="0.2">
      <c r="A48" s="110">
        <v>44927</v>
      </c>
      <c r="B48" s="128">
        <v>0.11603038992494501</v>
      </c>
      <c r="C48" s="128">
        <v>7.2681316250443578E-2</v>
      </c>
      <c r="D48" s="128">
        <v>5.6790945525650977E-2</v>
      </c>
      <c r="E48" s="128">
        <v>1.0134395471007371E-2</v>
      </c>
      <c r="F48" s="128"/>
      <c r="G48" s="128"/>
      <c r="H48" s="128"/>
      <c r="I48" s="128"/>
      <c r="J48" s="128"/>
      <c r="K48" s="128"/>
      <c r="L48" s="128"/>
      <c r="M48" s="128">
        <v>5.366932047011095E-2</v>
      </c>
    </row>
    <row r="49" spans="1:13" x14ac:dyDescent="0.2">
      <c r="A49" s="110">
        <v>44958</v>
      </c>
      <c r="B49" s="128">
        <v>0.12362915483450161</v>
      </c>
      <c r="C49" s="128">
        <v>6.7343860312397849E-2</v>
      </c>
      <c r="D49" s="128">
        <v>6.9871970093713362E-2</v>
      </c>
      <c r="E49" s="128">
        <v>2.1828411231889226E-2</v>
      </c>
      <c r="F49" s="128"/>
      <c r="G49" s="128"/>
      <c r="H49" s="128"/>
      <c r="I49" s="128"/>
      <c r="J49" s="128"/>
      <c r="K49" s="128"/>
      <c r="L49" s="128"/>
      <c r="M49" s="128">
        <v>6.1871679756362027E-2</v>
      </c>
    </row>
    <row r="50" spans="1:13" x14ac:dyDescent="0.2">
      <c r="A50" s="110">
        <v>44986</v>
      </c>
      <c r="B50" s="128">
        <v>0.125</v>
      </c>
      <c r="C50" s="128">
        <v>6.3E-2</v>
      </c>
      <c r="D50" s="128">
        <v>6.6699999999999995E-2</v>
      </c>
      <c r="E50" s="128">
        <v>1.4E-2</v>
      </c>
      <c r="F50" s="128"/>
      <c r="G50" s="128"/>
      <c r="H50" s="128"/>
      <c r="I50" s="128"/>
      <c r="J50" s="128"/>
      <c r="K50" s="128"/>
      <c r="L50" s="128"/>
      <c r="M50" s="128">
        <v>5.7421504411673353E-2</v>
      </c>
    </row>
    <row r="51" spans="1:13" x14ac:dyDescent="0.2">
      <c r="A51" s="110">
        <v>45017</v>
      </c>
      <c r="B51" s="128">
        <v>0.15356761415969886</v>
      </c>
      <c r="C51" s="128">
        <v>7.1891724561162176E-2</v>
      </c>
      <c r="D51" s="128">
        <v>8.6843905124395313E-2</v>
      </c>
      <c r="E51" s="128">
        <v>3.3212731533364744E-2</v>
      </c>
      <c r="F51" s="128"/>
      <c r="G51" s="128"/>
      <c r="H51" s="128"/>
      <c r="I51" s="128"/>
      <c r="J51" s="128"/>
      <c r="K51" s="128"/>
      <c r="L51" s="128"/>
      <c r="M51" s="128">
        <v>7.6106345227270653E-2</v>
      </c>
    </row>
    <row r="52" spans="1:13" x14ac:dyDescent="0.2">
      <c r="A52" s="110">
        <v>45047</v>
      </c>
      <c r="B52" s="128">
        <v>0.1450566508868997</v>
      </c>
      <c r="C52" s="128">
        <v>7.669473280817056E-2</v>
      </c>
      <c r="D52" s="128">
        <v>7.2749563864679442E-2</v>
      </c>
      <c r="E52" s="128">
        <v>3.4951361069498081E-2</v>
      </c>
      <c r="F52" s="128"/>
      <c r="G52" s="128"/>
      <c r="H52" s="128"/>
      <c r="I52" s="128"/>
      <c r="J52" s="128"/>
      <c r="K52" s="128"/>
      <c r="L52" s="128"/>
      <c r="M52" s="128">
        <v>7.2099999999999997E-2</v>
      </c>
    </row>
    <row r="53" spans="1:13" x14ac:dyDescent="0.2">
      <c r="A53" s="110">
        <v>45078</v>
      </c>
      <c r="B53" s="128">
        <v>0.14905959006251016</v>
      </c>
      <c r="C53" s="128">
        <v>6.3187901720064554E-2</v>
      </c>
      <c r="D53" s="128">
        <v>8.6210561797162924E-2</v>
      </c>
      <c r="E53" s="128">
        <v>3.100291358726771E-2</v>
      </c>
      <c r="F53" s="128"/>
      <c r="G53" s="128"/>
      <c r="H53" s="128"/>
      <c r="I53" s="128"/>
      <c r="J53" s="128"/>
      <c r="K53" s="128"/>
      <c r="L53" s="128"/>
      <c r="M53" s="128">
        <v>7.2005983921987829E-2</v>
      </c>
    </row>
    <row r="54" spans="1:13" x14ac:dyDescent="0.2">
      <c r="A54" s="110">
        <v>45108</v>
      </c>
      <c r="B54" s="128">
        <v>0.11942756611953891</v>
      </c>
      <c r="C54" s="128">
        <v>5.1259789278394745E-2</v>
      </c>
      <c r="D54" s="128">
        <v>4.7335517067404236E-2</v>
      </c>
      <c r="E54" s="128">
        <v>2.8950249398278928E-2</v>
      </c>
      <c r="F54" s="128"/>
      <c r="G54" s="128"/>
      <c r="H54" s="128"/>
      <c r="I54" s="128"/>
      <c r="J54" s="128"/>
      <c r="K54" s="128"/>
      <c r="L54" s="128"/>
      <c r="M54" s="128">
        <v>5.3029345671393016E-2</v>
      </c>
    </row>
    <row r="55" spans="1:13" x14ac:dyDescent="0.2">
      <c r="A55" s="110">
        <v>45139</v>
      </c>
      <c r="B55" s="128">
        <v>0.12921320437546402</v>
      </c>
      <c r="C55" s="128">
        <v>5.3668758542018753E-2</v>
      </c>
      <c r="D55" s="128">
        <v>5.7760737757852551E-2</v>
      </c>
      <c r="E55" s="128">
        <v>3.0211756031050328E-2</v>
      </c>
      <c r="F55" s="128"/>
      <c r="G55" s="128"/>
      <c r="H55" s="128"/>
      <c r="I55" s="128"/>
      <c r="J55" s="128"/>
      <c r="K55" s="128"/>
      <c r="L55" s="128"/>
      <c r="M55" s="128">
        <v>5.8206959299671332E-2</v>
      </c>
    </row>
    <row r="56" spans="1:13" x14ac:dyDescent="0.2">
      <c r="A56" s="110">
        <v>45170</v>
      </c>
      <c r="B56" s="128">
        <v>8.347548425767963E-2</v>
      </c>
      <c r="C56" s="128">
        <v>2.534070047521652E-2</v>
      </c>
      <c r="D56" s="128">
        <v>2.3290036781022067E-2</v>
      </c>
      <c r="E56" s="128">
        <v>5.8200775472844303E-3</v>
      </c>
      <c r="F56" s="128"/>
      <c r="G56" s="128"/>
      <c r="H56" s="128"/>
      <c r="I56" s="128"/>
      <c r="J56" s="128"/>
      <c r="K56" s="128"/>
      <c r="L56" s="128"/>
      <c r="M56" s="128">
        <v>5.710063657682847E-2</v>
      </c>
    </row>
    <row r="57" spans="1:13" x14ac:dyDescent="0.2">
      <c r="A57" s="110">
        <v>45200</v>
      </c>
      <c r="B57" s="128">
        <v>0.1313150122071596</v>
      </c>
      <c r="C57" s="128">
        <v>5.1448318426998346E-2</v>
      </c>
      <c r="D57" s="128">
        <v>5.9311076012942048E-2</v>
      </c>
      <c r="E57" s="128">
        <v>3.5020713430854819E-2</v>
      </c>
      <c r="F57" s="128"/>
      <c r="G57" s="128"/>
      <c r="H57" s="128"/>
      <c r="I57" s="128"/>
      <c r="J57" s="128"/>
      <c r="K57" s="128"/>
      <c r="L57" s="128"/>
      <c r="M57" s="128">
        <v>5.9554528600327207E-2</v>
      </c>
    </row>
    <row r="58" spans="1:13"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c r="M58" s="128">
        <v>2.0953576857373687E-2</v>
      </c>
    </row>
    <row r="59" spans="1:13"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c r="M59" s="128">
        <v>3.5937643662698526E-2</v>
      </c>
    </row>
    <row r="60" spans="1:13"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c r="M60" s="128">
        <v>4.9146138003055041E-2</v>
      </c>
    </row>
    <row r="61" spans="1:13"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c r="M61" s="128">
        <v>6.0273811779852908E-2</v>
      </c>
    </row>
    <row r="62" spans="1:13"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c r="M62" s="128">
        <v>7.5367111770478321E-2</v>
      </c>
    </row>
    <row r="63" spans="1:13"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c r="M63" s="128">
        <v>7.9064808627033814E-2</v>
      </c>
    </row>
    <row r="64" spans="1:13"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c r="M64" s="128">
        <v>7.9463039517052622E-2</v>
      </c>
    </row>
    <row r="65" spans="1:13"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c r="M65" s="128">
        <v>6.7512454816346004E-2</v>
      </c>
    </row>
    <row r="66" spans="1:13"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c r="M66" s="128">
        <v>4.884748574994608E-2</v>
      </c>
    </row>
    <row r="67" spans="1:13"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c r="M67" s="128">
        <v>5.0915672867985547E-2</v>
      </c>
    </row>
    <row r="68" spans="1:13"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c r="M68" s="128">
        <v>4.3903463927568415E-2</v>
      </c>
    </row>
    <row r="69" spans="1:13"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c r="M69" s="128">
        <v>4.9970364680536478E-2</v>
      </c>
    </row>
    <row r="70" spans="1:13"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c r="M70" s="128">
        <v>4.444881504925921E-2</v>
      </c>
    </row>
    <row r="71" spans="1:13"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c r="M71" s="128">
        <v>3.9885393197553777E-2</v>
      </c>
    </row>
    <row r="72" spans="1:13"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c r="M72" s="128">
        <v>4.1283646418465388E-2</v>
      </c>
    </row>
    <row r="73" spans="1:13"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c r="M73" s="128">
        <v>4.6755600321400685E-2</v>
      </c>
    </row>
    <row r="74" spans="1:13"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c r="M74" s="128">
        <v>4.7855075205921492E-2</v>
      </c>
    </row>
    <row r="75" spans="1:13"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c r="M75" s="128">
        <v>5.3216196194744089E-2</v>
      </c>
    </row>
    <row r="76" spans="1:13" x14ac:dyDescent="0.2">
      <c r="A76" s="110">
        <v>45778</v>
      </c>
      <c r="B76" s="128">
        <v>0</v>
      </c>
      <c r="C76" s="128">
        <v>0.13207047789293253</v>
      </c>
      <c r="D76" s="128">
        <v>0.17602978804054212</v>
      </c>
      <c r="E76" s="128">
        <v>9.8167052982865641E-2</v>
      </c>
      <c r="F76" s="128">
        <v>6.9864292711953657E-2</v>
      </c>
      <c r="G76" s="128">
        <v>0.13574975329629957</v>
      </c>
      <c r="H76" s="128">
        <v>5.2859664559096943E-2</v>
      </c>
      <c r="I76" s="128">
        <v>3.5815550367022712E-2</v>
      </c>
      <c r="J76" s="128">
        <v>1.8246098941962351E-2</v>
      </c>
      <c r="K76" s="128">
        <v>1.1575138732806352E-2</v>
      </c>
      <c r="L76" s="128"/>
      <c r="M76" s="128">
        <v>6.1064175245064391E-2</v>
      </c>
    </row>
    <row r="77" spans="1:13" x14ac:dyDescent="0.2">
      <c r="A77" s="110">
        <v>45809</v>
      </c>
      <c r="B77" s="128">
        <v>0</v>
      </c>
      <c r="C77" s="128">
        <v>0.12432593577237777</v>
      </c>
      <c r="D77" s="128">
        <v>0.19007991488137957</v>
      </c>
      <c r="E77" s="128">
        <v>0.11833184308530417</v>
      </c>
      <c r="F77" s="128">
        <v>7.4415136362270803E-2</v>
      </c>
      <c r="G77" s="128">
        <v>0.14958565400975143</v>
      </c>
      <c r="H77" s="128">
        <v>7.1529392007361067E-2</v>
      </c>
      <c r="I77" s="128">
        <v>3.686814281176555E-2</v>
      </c>
      <c r="J77" s="128">
        <v>1.4518875490550162E-2</v>
      </c>
      <c r="K77" s="128">
        <v>1.0786584947373475E-2</v>
      </c>
      <c r="L77" s="128">
        <v>0</v>
      </c>
      <c r="M77" s="128">
        <v>6.7575362351079554E-2</v>
      </c>
    </row>
    <row r="78" spans="1:13" x14ac:dyDescent="0.2">
      <c r="A78" s="110">
        <v>45839</v>
      </c>
      <c r="B78" s="128">
        <v>0</v>
      </c>
      <c r="C78" s="128">
        <v>9.5597668616896503E-2</v>
      </c>
      <c r="D78" s="128">
        <v>0.14463522238887852</v>
      </c>
      <c r="E78" s="128">
        <v>6.8139203985687485E-2</v>
      </c>
      <c r="F78" s="128">
        <v>4.7555407296186569E-2</v>
      </c>
      <c r="G78" s="128">
        <v>9.0556422127785696E-2</v>
      </c>
      <c r="H78" s="128">
        <v>2.2008766778458526E-2</v>
      </c>
      <c r="I78" s="128">
        <v>2.0062531717640806E-2</v>
      </c>
      <c r="J78" s="128">
        <v>6.0515344519051929E-3</v>
      </c>
      <c r="K78" s="128">
        <v>7.4859931699422996E-3</v>
      </c>
      <c r="L78" s="128">
        <v>1.2979415748047047E-4</v>
      </c>
      <c r="M78" s="128">
        <v>5.0471692871867889E-2</v>
      </c>
    </row>
    <row r="79" spans="1:13" x14ac:dyDescent="0.2">
      <c r="A79" s="110">
        <v>45870</v>
      </c>
      <c r="B79" s="128">
        <v>0</v>
      </c>
      <c r="C79" s="128">
        <v>9.8574491993954155E-2</v>
      </c>
      <c r="D79" s="128">
        <v>0.14318344737342131</v>
      </c>
      <c r="E79" s="128">
        <v>7.0059703722473096E-2</v>
      </c>
      <c r="F79" s="128">
        <v>5.3738800074954657E-2</v>
      </c>
      <c r="G79" s="128">
        <v>9.9405479419072462E-2</v>
      </c>
      <c r="H79" s="128">
        <v>2.4994030283150271E-2</v>
      </c>
      <c r="I79" s="128">
        <v>2.2441080112138256E-2</v>
      </c>
      <c r="J79" s="128">
        <v>6.8537226126687036E-3</v>
      </c>
      <c r="K79" s="128">
        <v>8.5049562746122367E-3</v>
      </c>
      <c r="L79" s="128">
        <v>1.3226433249568536E-4</v>
      </c>
      <c r="M79" s="128">
        <v>5.2923262744745632E-2</v>
      </c>
    </row>
    <row r="80" spans="1:13" x14ac:dyDescent="0.2">
      <c r="A80" s="156" t="s">
        <v>118</v>
      </c>
      <c r="B80" s="155"/>
      <c r="M80" s="106"/>
    </row>
  </sheetData>
  <mergeCells count="6">
    <mergeCell ref="Q26:R26"/>
    <mergeCell ref="Q29:R29"/>
    <mergeCell ref="O3:P3"/>
    <mergeCell ref="O5:P5"/>
    <mergeCell ref="A6:A7"/>
    <mergeCell ref="Q25:R25"/>
  </mergeCells>
  <phoneticPr fontId="71" type="noConversion"/>
  <hyperlinks>
    <hyperlink ref="O3" location="Índice!A1" display="VOLVER" xr:uid="{00000000-0004-0000-0D00-000000000000}"/>
    <hyperlink ref="N5:N6" location="G_CalidadTECH!A1" display="VER GRÁFICO" xr:uid="{00000000-0004-0000-0D00-000001000000}"/>
    <hyperlink ref="O3:P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M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9"/>
  <sheetViews>
    <sheetView topLeftCell="A66" workbookViewId="0">
      <selection activeCell="G5" sqref="G5:H5"/>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3" t="s">
        <v>17</v>
      </c>
      <c r="H3" s="183"/>
    </row>
    <row r="4" spans="1:8" x14ac:dyDescent="0.2">
      <c r="A4" s="106"/>
      <c r="B4" s="106"/>
      <c r="C4" s="106"/>
      <c r="D4" s="106"/>
      <c r="E4" s="106"/>
      <c r="F4" s="106"/>
      <c r="G4" s="106"/>
      <c r="H4" s="106"/>
    </row>
    <row r="5" spans="1:8" ht="12.75" customHeight="1" x14ac:dyDescent="0.2">
      <c r="A5" s="211" t="s">
        <v>140</v>
      </c>
      <c r="B5" s="211"/>
      <c r="C5" s="211"/>
      <c r="D5" s="211"/>
      <c r="E5" s="106"/>
      <c r="F5" s="106"/>
      <c r="G5" s="183" t="s">
        <v>18</v>
      </c>
      <c r="H5" s="183"/>
    </row>
    <row r="6" spans="1:8" x14ac:dyDescent="0.2">
      <c r="A6" s="206"/>
      <c r="B6" s="207" t="s">
        <v>105</v>
      </c>
      <c r="C6" s="207"/>
      <c r="D6" s="207"/>
      <c r="E6" s="106"/>
      <c r="F6" s="106"/>
      <c r="G6" s="212"/>
      <c r="H6" s="212"/>
    </row>
    <row r="7" spans="1:8" x14ac:dyDescent="0.2">
      <c r="A7" s="206"/>
      <c r="B7" s="207"/>
      <c r="C7" s="207"/>
      <c r="D7" s="207"/>
      <c r="E7" s="106"/>
      <c r="F7" s="106"/>
      <c r="G7" s="106"/>
      <c r="H7" s="106"/>
    </row>
    <row r="8" spans="1:8" x14ac:dyDescent="0.2">
      <c r="A8" s="110">
        <v>43739</v>
      </c>
      <c r="B8" s="210">
        <v>0</v>
      </c>
      <c r="C8" s="210"/>
      <c r="D8" s="210"/>
      <c r="E8" s="106"/>
      <c r="F8" s="106"/>
      <c r="G8" s="106"/>
      <c r="H8" s="106"/>
    </row>
    <row r="9" spans="1:8" x14ac:dyDescent="0.2">
      <c r="A9" s="110">
        <v>43770</v>
      </c>
      <c r="B9" s="210">
        <v>0</v>
      </c>
      <c r="C9" s="210"/>
      <c r="D9" s="210"/>
      <c r="E9" s="106"/>
      <c r="F9" s="106"/>
      <c r="G9" s="106"/>
      <c r="H9" s="106"/>
    </row>
    <row r="10" spans="1:8" x14ac:dyDescent="0.2">
      <c r="A10" s="110">
        <v>43800</v>
      </c>
      <c r="B10" s="210">
        <v>0</v>
      </c>
      <c r="C10" s="210"/>
      <c r="D10" s="210"/>
      <c r="E10" s="106"/>
      <c r="F10" s="106"/>
      <c r="G10" s="106"/>
      <c r="H10" s="106"/>
    </row>
    <row r="11" spans="1:8" x14ac:dyDescent="0.2">
      <c r="A11" s="110">
        <v>43831</v>
      </c>
      <c r="B11" s="210">
        <v>0</v>
      </c>
      <c r="C11" s="210"/>
      <c r="D11" s="210"/>
      <c r="E11" s="106"/>
      <c r="F11" s="106"/>
      <c r="G11" s="106"/>
      <c r="H11" s="106"/>
    </row>
    <row r="12" spans="1:8" x14ac:dyDescent="0.2">
      <c r="A12" s="110">
        <v>43862</v>
      </c>
      <c r="B12" s="210">
        <v>0</v>
      </c>
      <c r="C12" s="210"/>
      <c r="D12" s="210"/>
      <c r="E12" s="106"/>
      <c r="F12" s="106"/>
      <c r="G12" s="106"/>
      <c r="H12" s="106"/>
    </row>
    <row r="13" spans="1:8" x14ac:dyDescent="0.2">
      <c r="A13" s="110">
        <v>43891</v>
      </c>
      <c r="B13" s="210">
        <v>0</v>
      </c>
      <c r="C13" s="210"/>
      <c r="D13" s="210"/>
      <c r="E13" s="106"/>
      <c r="F13" s="106"/>
      <c r="G13" s="106"/>
      <c r="H13" s="106"/>
    </row>
    <row r="14" spans="1:8" x14ac:dyDescent="0.2">
      <c r="A14" s="110">
        <v>43922</v>
      </c>
      <c r="B14" s="210">
        <v>0</v>
      </c>
      <c r="C14" s="210"/>
      <c r="D14" s="210"/>
      <c r="E14" s="106"/>
      <c r="F14" s="106"/>
      <c r="G14" s="106"/>
      <c r="H14" s="106"/>
    </row>
    <row r="15" spans="1:8" x14ac:dyDescent="0.2">
      <c r="A15" s="110">
        <v>43952</v>
      </c>
      <c r="B15" s="210">
        <v>0</v>
      </c>
      <c r="C15" s="210"/>
      <c r="D15" s="210"/>
      <c r="E15" s="106"/>
      <c r="F15" s="106"/>
      <c r="G15" s="106"/>
      <c r="H15" s="106"/>
    </row>
    <row r="16" spans="1:8" x14ac:dyDescent="0.2">
      <c r="A16" s="110">
        <v>43983</v>
      </c>
      <c r="B16" s="210">
        <v>0</v>
      </c>
      <c r="C16" s="210"/>
      <c r="D16" s="210"/>
      <c r="E16" s="106"/>
      <c r="F16" s="106"/>
      <c r="G16" s="106"/>
      <c r="H16" s="106"/>
    </row>
    <row r="17" spans="1:4" x14ac:dyDescent="0.2">
      <c r="A17" s="110">
        <v>44013</v>
      </c>
      <c r="B17" s="210">
        <v>0</v>
      </c>
      <c r="C17" s="210"/>
      <c r="D17" s="210"/>
    </row>
    <row r="18" spans="1:4" x14ac:dyDescent="0.2">
      <c r="A18" s="110">
        <v>44044</v>
      </c>
      <c r="B18" s="210">
        <v>0</v>
      </c>
      <c r="C18" s="210"/>
      <c r="D18" s="210"/>
    </row>
    <row r="19" spans="1:4" x14ac:dyDescent="0.2">
      <c r="A19" s="110">
        <v>44075</v>
      </c>
      <c r="B19" s="210">
        <v>0</v>
      </c>
      <c r="C19" s="210"/>
      <c r="D19" s="210"/>
    </row>
    <row r="20" spans="1:4" x14ac:dyDescent="0.2">
      <c r="A20" s="110">
        <v>44105</v>
      </c>
      <c r="B20" s="210">
        <v>0</v>
      </c>
      <c r="C20" s="210"/>
      <c r="D20" s="210"/>
    </row>
    <row r="21" spans="1:4" x14ac:dyDescent="0.2">
      <c r="A21" s="110">
        <v>44136</v>
      </c>
      <c r="B21" s="210">
        <v>0</v>
      </c>
      <c r="C21" s="210"/>
      <c r="D21" s="210"/>
    </row>
    <row r="22" spans="1:4" x14ac:dyDescent="0.2">
      <c r="A22" s="110">
        <v>44166</v>
      </c>
      <c r="B22" s="210">
        <v>0</v>
      </c>
      <c r="C22" s="210"/>
      <c r="D22" s="210"/>
    </row>
    <row r="23" spans="1:4" x14ac:dyDescent="0.2">
      <c r="A23" s="110">
        <v>44197</v>
      </c>
      <c r="B23" s="210">
        <v>0</v>
      </c>
      <c r="C23" s="210"/>
      <c r="D23" s="210"/>
    </row>
    <row r="24" spans="1:4" x14ac:dyDescent="0.2">
      <c r="A24" s="110">
        <v>44228</v>
      </c>
      <c r="B24" s="210">
        <v>0</v>
      </c>
      <c r="C24" s="210"/>
      <c r="D24" s="210"/>
    </row>
    <row r="25" spans="1:4" x14ac:dyDescent="0.2">
      <c r="A25" s="110">
        <v>44256</v>
      </c>
      <c r="B25" s="210">
        <v>0</v>
      </c>
      <c r="C25" s="210"/>
      <c r="D25" s="210"/>
    </row>
    <row r="26" spans="1:4" x14ac:dyDescent="0.2">
      <c r="A26" s="110">
        <v>44287</v>
      </c>
      <c r="B26" s="210">
        <v>0</v>
      </c>
      <c r="C26" s="210"/>
      <c r="D26" s="210"/>
    </row>
    <row r="27" spans="1:4" x14ac:dyDescent="0.2">
      <c r="A27" s="110">
        <v>44317</v>
      </c>
      <c r="B27" s="210">
        <v>0</v>
      </c>
      <c r="C27" s="210"/>
      <c r="D27" s="210"/>
    </row>
    <row r="28" spans="1:4" x14ac:dyDescent="0.2">
      <c r="A28" s="110">
        <v>44348</v>
      </c>
      <c r="B28" s="210">
        <v>0</v>
      </c>
      <c r="C28" s="210"/>
      <c r="D28" s="210"/>
    </row>
    <row r="29" spans="1:4" x14ac:dyDescent="0.2">
      <c r="A29" s="110">
        <v>44378</v>
      </c>
      <c r="B29" s="210">
        <v>0</v>
      </c>
      <c r="C29" s="210"/>
      <c r="D29" s="210"/>
    </row>
    <row r="30" spans="1:4" x14ac:dyDescent="0.2">
      <c r="A30" s="110">
        <v>44409</v>
      </c>
      <c r="B30" s="210">
        <v>0</v>
      </c>
      <c r="C30" s="210"/>
      <c r="D30" s="210"/>
    </row>
    <row r="31" spans="1:4" x14ac:dyDescent="0.2">
      <c r="A31" s="110">
        <v>44440</v>
      </c>
      <c r="B31" s="210">
        <v>0</v>
      </c>
      <c r="C31" s="210"/>
      <c r="D31" s="210"/>
    </row>
    <row r="32" spans="1:4" x14ac:dyDescent="0.2">
      <c r="A32" s="110">
        <v>44470</v>
      </c>
      <c r="B32" s="210">
        <v>0</v>
      </c>
      <c r="C32" s="210"/>
      <c r="D32" s="210"/>
    </row>
    <row r="33" spans="1:4" x14ac:dyDescent="0.2">
      <c r="A33" s="110">
        <v>44501</v>
      </c>
      <c r="B33" s="210">
        <v>0</v>
      </c>
      <c r="C33" s="210"/>
      <c r="D33" s="210"/>
    </row>
    <row r="34" spans="1:4" x14ac:dyDescent="0.2">
      <c r="A34" s="110">
        <v>44531</v>
      </c>
      <c r="B34" s="210">
        <v>0</v>
      </c>
      <c r="C34" s="210"/>
      <c r="D34" s="210"/>
    </row>
    <row r="35" spans="1:4" x14ac:dyDescent="0.2">
      <c r="A35" s="110">
        <v>44562</v>
      </c>
      <c r="B35" s="210">
        <v>0</v>
      </c>
      <c r="C35" s="210"/>
      <c r="D35" s="210"/>
    </row>
    <row r="36" spans="1:4" x14ac:dyDescent="0.2">
      <c r="A36" s="110">
        <v>44593</v>
      </c>
      <c r="B36" s="210">
        <v>0</v>
      </c>
      <c r="C36" s="210"/>
      <c r="D36" s="210"/>
    </row>
    <row r="37" spans="1:4" x14ac:dyDescent="0.2">
      <c r="A37" s="110">
        <v>44621</v>
      </c>
      <c r="B37" s="210">
        <v>0</v>
      </c>
      <c r="C37" s="210"/>
      <c r="D37" s="210"/>
    </row>
    <row r="38" spans="1:4" x14ac:dyDescent="0.2">
      <c r="A38" s="110">
        <v>44652</v>
      </c>
      <c r="B38" s="210">
        <v>0</v>
      </c>
      <c r="C38" s="210"/>
      <c r="D38" s="210"/>
    </row>
    <row r="39" spans="1:4" x14ac:dyDescent="0.2">
      <c r="A39" s="110">
        <v>44682</v>
      </c>
      <c r="B39" s="210">
        <v>0</v>
      </c>
      <c r="C39" s="210"/>
      <c r="D39" s="210"/>
    </row>
    <row r="40" spans="1:4" x14ac:dyDescent="0.2">
      <c r="A40" s="110">
        <v>44713</v>
      </c>
      <c r="B40" s="210">
        <v>0</v>
      </c>
      <c r="C40" s="210"/>
      <c r="D40" s="210"/>
    </row>
    <row r="41" spans="1:4" x14ac:dyDescent="0.2">
      <c r="A41" s="110">
        <v>44743</v>
      </c>
      <c r="B41" s="210">
        <v>0</v>
      </c>
      <c r="C41" s="210"/>
      <c r="D41" s="210"/>
    </row>
    <row r="42" spans="1:4" x14ac:dyDescent="0.2">
      <c r="A42" s="110">
        <v>44774</v>
      </c>
      <c r="B42" s="210">
        <v>0</v>
      </c>
      <c r="C42" s="210"/>
      <c r="D42" s="210"/>
    </row>
    <row r="43" spans="1:4" x14ac:dyDescent="0.2">
      <c r="A43" s="110">
        <v>44805</v>
      </c>
      <c r="B43" s="210">
        <v>0</v>
      </c>
      <c r="C43" s="210"/>
      <c r="D43" s="210"/>
    </row>
    <row r="44" spans="1:4" x14ac:dyDescent="0.2">
      <c r="A44" s="110">
        <v>44835</v>
      </c>
      <c r="B44" s="210">
        <v>0</v>
      </c>
      <c r="C44" s="210"/>
      <c r="D44" s="210"/>
    </row>
    <row r="45" spans="1:4" x14ac:dyDescent="0.2">
      <c r="A45" s="110">
        <v>44866</v>
      </c>
      <c r="B45" s="210">
        <v>0</v>
      </c>
      <c r="C45" s="210"/>
      <c r="D45" s="210"/>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0">
        <v>45778</v>
      </c>
      <c r="C75" s="137">
        <v>0</v>
      </c>
      <c r="D75" s="106"/>
    </row>
    <row r="76" spans="1:4" x14ac:dyDescent="0.2">
      <c r="A76" s="110">
        <v>45809</v>
      </c>
      <c r="C76" s="137">
        <v>0</v>
      </c>
      <c r="D76" s="106"/>
    </row>
    <row r="77" spans="1:4" x14ac:dyDescent="0.2">
      <c r="A77" s="110">
        <v>45839</v>
      </c>
      <c r="C77" s="137">
        <v>0</v>
      </c>
      <c r="D77" s="106"/>
    </row>
    <row r="78" spans="1:4" x14ac:dyDescent="0.2">
      <c r="A78" s="110">
        <v>45870</v>
      </c>
      <c r="C78" s="137">
        <v>0</v>
      </c>
      <c r="D78" s="106"/>
    </row>
    <row r="79" spans="1:4" x14ac:dyDescent="0.2">
      <c r="A79" s="115" t="s">
        <v>118</v>
      </c>
      <c r="B79" s="111"/>
      <c r="C79" s="111"/>
      <c r="D79" s="106"/>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9"/>
  <sheetViews>
    <sheetView showGridLines="0" zoomScale="130" zoomScaleNormal="130" workbookViewId="0">
      <pane xSplit="1" ySplit="6" topLeftCell="B256" activePane="bottomRight" state="frozen"/>
      <selection pane="topRight" activeCell="B1" sqref="B1"/>
      <selection pane="bottomLeft" activeCell="A7" sqref="A7"/>
      <selection pane="bottomRight" activeCell="I3" sqref="I3:J3"/>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3" t="s">
        <v>17</v>
      </c>
      <c r="J3" s="183"/>
    </row>
    <row r="4" spans="1:10" x14ac:dyDescent="0.2">
      <c r="D4" s="54"/>
      <c r="E4" s="54"/>
      <c r="F4" s="54"/>
      <c r="G4" s="54"/>
      <c r="H4" s="54"/>
    </row>
    <row r="5" spans="1:10" ht="18.75" customHeight="1" x14ac:dyDescent="0.2">
      <c r="A5" s="205" t="s">
        <v>142</v>
      </c>
      <c r="B5" s="205"/>
      <c r="C5" s="205"/>
      <c r="D5" s="205"/>
      <c r="E5" s="205"/>
      <c r="F5" s="205"/>
      <c r="G5" s="205"/>
      <c r="I5" s="183" t="s">
        <v>18</v>
      </c>
      <c r="J5" s="183"/>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3">
        <v>45778</v>
      </c>
      <c r="B284" s="94">
        <v>9.1093694778088222E-2</v>
      </c>
      <c r="C284" s="94">
        <v>6.6493172190328007E-2</v>
      </c>
      <c r="D284" s="94">
        <v>0.45233236458077319</v>
      </c>
      <c r="E284" s="94">
        <v>0</v>
      </c>
      <c r="F284" s="94">
        <v>6.1064175245064391E-2</v>
      </c>
      <c r="G284" s="94">
        <v>0</v>
      </c>
    </row>
    <row r="285" spans="1:7" x14ac:dyDescent="0.2">
      <c r="A285" s="13">
        <v>45809</v>
      </c>
      <c r="B285" s="94">
        <v>9.4254642033401476E-2</v>
      </c>
      <c r="C285" s="94">
        <v>6.8630292235561913E-2</v>
      </c>
      <c r="D285" s="94">
        <v>0</v>
      </c>
      <c r="E285" s="94">
        <v>0</v>
      </c>
      <c r="F285" s="94">
        <v>6.7575362351079554E-2</v>
      </c>
      <c r="G285" s="94">
        <v>0</v>
      </c>
    </row>
    <row r="286" spans="1:7" x14ac:dyDescent="0.2">
      <c r="A286" s="13">
        <v>45839</v>
      </c>
      <c r="B286" s="94">
        <v>8.7241513581815242E-2</v>
      </c>
      <c r="C286" s="94">
        <v>6.5994150332249604E-2</v>
      </c>
      <c r="D286" s="94">
        <v>0</v>
      </c>
      <c r="E286" s="94">
        <v>0</v>
      </c>
      <c r="F286" s="94">
        <v>5.0471692871867889E-2</v>
      </c>
      <c r="G286" s="94">
        <v>0</v>
      </c>
    </row>
    <row r="287" spans="1:7" x14ac:dyDescent="0.2">
      <c r="A287" s="13">
        <v>45870</v>
      </c>
      <c r="B287" s="94">
        <v>9.0403387315924733E-2</v>
      </c>
      <c r="C287" s="94">
        <v>6.8488888539507173E-2</v>
      </c>
      <c r="D287" s="94">
        <v>0</v>
      </c>
      <c r="E287" s="94">
        <v>0</v>
      </c>
      <c r="F287" s="94">
        <v>5.2923262744745632E-2</v>
      </c>
      <c r="G287" s="94">
        <v>0</v>
      </c>
    </row>
    <row r="288" spans="1:7" x14ac:dyDescent="0.2">
      <c r="A288" s="115" t="s">
        <v>118</v>
      </c>
      <c r="B288"/>
    </row>
    <row r="289" spans="1:2" x14ac:dyDescent="0.2">
      <c r="A289" s="5" t="s">
        <v>119</v>
      </c>
      <c r="B289"/>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4"/>
  <sheetViews>
    <sheetView showGridLines="0" zoomScale="90" zoomScaleNormal="90" workbookViewId="0">
      <pane xSplit="1" ySplit="10" topLeftCell="AT274" activePane="bottomRight" state="frozen"/>
      <selection pane="topRight" activeCell="B1" sqref="B1"/>
      <selection pane="bottomLeft" activeCell="A10" sqref="A10"/>
      <selection pane="bottomRight" activeCell="BA290" sqref="BA290"/>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3" t="s">
        <v>17</v>
      </c>
      <c r="M2" s="183"/>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5"/>
      <c r="B8" s="226" t="s">
        <v>191</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9"/>
      <c r="AE8" s="29"/>
      <c r="AF8" s="29"/>
      <c r="AG8" s="29"/>
      <c r="AH8" s="29"/>
      <c r="AI8" s="29"/>
      <c r="AJ8" s="29"/>
      <c r="AK8" s="29"/>
      <c r="AL8" s="29"/>
      <c r="AM8" s="29"/>
      <c r="AN8" s="29"/>
      <c r="AO8" s="29"/>
      <c r="AP8" s="29"/>
      <c r="AQ8" s="29"/>
      <c r="AR8" s="29"/>
      <c r="AS8" s="29"/>
      <c r="AT8" s="29"/>
      <c r="AU8" s="29"/>
      <c r="AV8" s="29"/>
      <c r="AW8" s="29"/>
      <c r="AX8" s="29"/>
      <c r="AY8" s="29"/>
      <c r="AZ8" s="29"/>
      <c r="BA8" s="223" t="s">
        <v>28</v>
      </c>
    </row>
    <row r="9" spans="1:53" s="83" customFormat="1" ht="25.5" x14ac:dyDescent="0.2">
      <c r="A9" s="216"/>
      <c r="B9" s="194" t="s">
        <v>273</v>
      </c>
      <c r="C9" s="194"/>
      <c r="D9" s="194"/>
      <c r="E9" s="195"/>
      <c r="F9" s="191" t="s">
        <v>181</v>
      </c>
      <c r="G9" s="192"/>
      <c r="H9" s="192"/>
      <c r="I9" s="218"/>
      <c r="J9" s="219" t="s">
        <v>182</v>
      </c>
      <c r="K9" s="220"/>
      <c r="L9" s="220"/>
      <c r="M9" s="221"/>
      <c r="N9" s="191" t="s">
        <v>183</v>
      </c>
      <c r="O9" s="192"/>
      <c r="P9" s="192"/>
      <c r="Q9" s="218"/>
      <c r="R9" s="222" t="s">
        <v>184</v>
      </c>
      <c r="S9" s="222"/>
      <c r="T9" s="222"/>
      <c r="U9" s="225"/>
      <c r="V9" s="222" t="s">
        <v>185</v>
      </c>
      <c r="W9" s="222"/>
      <c r="X9" s="222"/>
      <c r="Y9" s="225"/>
      <c r="Z9" s="222" t="s">
        <v>186</v>
      </c>
      <c r="AA9" s="222"/>
      <c r="AB9" s="222"/>
      <c r="AC9" s="222"/>
      <c r="AD9" s="222" t="s">
        <v>192</v>
      </c>
      <c r="AE9" s="222"/>
      <c r="AF9" s="222"/>
      <c r="AG9" s="222"/>
      <c r="AH9" s="222" t="s">
        <v>188</v>
      </c>
      <c r="AI9" s="222"/>
      <c r="AJ9" s="222"/>
      <c r="AK9" s="222"/>
      <c r="AL9" s="192" t="s">
        <v>193</v>
      </c>
      <c r="AM9" s="192"/>
      <c r="AN9" s="192"/>
      <c r="AO9" s="192"/>
      <c r="AP9" s="222" t="s">
        <v>189</v>
      </c>
      <c r="AQ9" s="222"/>
      <c r="AR9" s="222"/>
      <c r="AS9" s="222"/>
      <c r="AT9" s="81" t="s">
        <v>194</v>
      </c>
      <c r="AU9" s="81" t="s">
        <v>195</v>
      </c>
      <c r="AV9" s="82" t="s">
        <v>196</v>
      </c>
      <c r="AW9" s="82" t="s">
        <v>197</v>
      </c>
      <c r="AX9" s="82" t="s">
        <v>198</v>
      </c>
      <c r="AY9" s="82" t="s">
        <v>269</v>
      </c>
      <c r="AZ9" s="82" t="s">
        <v>279</v>
      </c>
      <c r="BA9" s="207"/>
    </row>
    <row r="10" spans="1:53" ht="20.100000000000001" customHeight="1" x14ac:dyDescent="0.2">
      <c r="A10" s="217"/>
      <c r="B10" s="32" t="s">
        <v>199</v>
      </c>
      <c r="C10" s="32" t="s">
        <v>200</v>
      </c>
      <c r="D10" s="32" t="s">
        <v>201</v>
      </c>
      <c r="E10" s="91" t="s">
        <v>141</v>
      </c>
      <c r="F10" s="32" t="s">
        <v>199</v>
      </c>
      <c r="G10" s="32" t="s">
        <v>200</v>
      </c>
      <c r="H10" s="32" t="s">
        <v>201</v>
      </c>
      <c r="I10" s="32" t="s">
        <v>141</v>
      </c>
      <c r="J10" s="31" t="s">
        <v>199</v>
      </c>
      <c r="K10" s="32" t="s">
        <v>200</v>
      </c>
      <c r="L10" s="32" t="s">
        <v>201</v>
      </c>
      <c r="M10" s="32" t="s">
        <v>141</v>
      </c>
      <c r="N10" s="31" t="s">
        <v>199</v>
      </c>
      <c r="O10" s="32" t="s">
        <v>200</v>
      </c>
      <c r="P10" s="32" t="s">
        <v>201</v>
      </c>
      <c r="Q10" s="32" t="s">
        <v>141</v>
      </c>
      <c r="R10" s="33" t="s">
        <v>199</v>
      </c>
      <c r="S10" s="34" t="s">
        <v>200</v>
      </c>
      <c r="T10" s="34" t="s">
        <v>201</v>
      </c>
      <c r="U10" s="35" t="s">
        <v>141</v>
      </c>
      <c r="V10" s="33" t="s">
        <v>199</v>
      </c>
      <c r="W10" s="34" t="s">
        <v>200</v>
      </c>
      <c r="X10" s="34" t="s">
        <v>201</v>
      </c>
      <c r="Y10" s="35" t="s">
        <v>141</v>
      </c>
      <c r="Z10" s="33" t="s">
        <v>199</v>
      </c>
      <c r="AA10" s="34" t="s">
        <v>200</v>
      </c>
      <c r="AB10" s="34" t="s">
        <v>201</v>
      </c>
      <c r="AC10" s="34" t="s">
        <v>141</v>
      </c>
      <c r="AD10" s="33" t="s">
        <v>199</v>
      </c>
      <c r="AE10" s="34" t="s">
        <v>200</v>
      </c>
      <c r="AF10" s="34" t="s">
        <v>201</v>
      </c>
      <c r="AG10" s="34" t="s">
        <v>141</v>
      </c>
      <c r="AH10" s="33" t="s">
        <v>199</v>
      </c>
      <c r="AI10" s="34" t="s">
        <v>200</v>
      </c>
      <c r="AJ10" s="34" t="s">
        <v>201</v>
      </c>
      <c r="AK10" s="34" t="s">
        <v>141</v>
      </c>
      <c r="AL10" s="33" t="s">
        <v>199</v>
      </c>
      <c r="AM10" s="34" t="s">
        <v>200</v>
      </c>
      <c r="AN10" s="34" t="s">
        <v>201</v>
      </c>
      <c r="AO10" s="34" t="s">
        <v>141</v>
      </c>
      <c r="AP10" s="33" t="s">
        <v>199</v>
      </c>
      <c r="AQ10" s="34" t="s">
        <v>200</v>
      </c>
      <c r="AR10" s="34" t="s">
        <v>201</v>
      </c>
      <c r="AS10" s="34" t="s">
        <v>141</v>
      </c>
      <c r="AT10" s="31" t="s">
        <v>92</v>
      </c>
      <c r="AU10" s="31" t="s">
        <v>95</v>
      </c>
      <c r="AV10" s="31" t="s">
        <v>202</v>
      </c>
      <c r="AW10" s="31" t="s">
        <v>277</v>
      </c>
      <c r="AX10" s="31" t="s">
        <v>203</v>
      </c>
      <c r="AY10" s="31" t="s">
        <v>268</v>
      </c>
      <c r="AZ10" s="31" t="s">
        <v>105</v>
      </c>
      <c r="BA10" s="224"/>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 t="shared" ref="BA285:BA290" si="1">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 t="shared" si="1"/>
        <v>3334921.9651768603</v>
      </c>
    </row>
    <row r="287" spans="1:53" x14ac:dyDescent="0.2">
      <c r="A287" s="13">
        <v>45778</v>
      </c>
      <c r="B287" s="139">
        <v>0</v>
      </c>
      <c r="C287" s="139">
        <v>0</v>
      </c>
      <c r="D287" s="139">
        <v>59453.952466000002</v>
      </c>
      <c r="E287" s="139">
        <v>59453.952466000002</v>
      </c>
      <c r="F287" s="139">
        <v>0</v>
      </c>
      <c r="G287" s="139">
        <v>0</v>
      </c>
      <c r="H287" s="139">
        <v>0</v>
      </c>
      <c r="I287" s="139">
        <v>0</v>
      </c>
      <c r="J287" s="139">
        <v>302114.12128523982</v>
      </c>
      <c r="K287" s="139">
        <v>0</v>
      </c>
      <c r="L287" s="139">
        <v>928665.80160640983</v>
      </c>
      <c r="M287" s="139">
        <v>1230779.9228916497</v>
      </c>
      <c r="N287" s="139">
        <v>145833.97212423</v>
      </c>
      <c r="O287" s="139">
        <v>0</v>
      </c>
      <c r="P287" s="139">
        <v>138883.93384538995</v>
      </c>
      <c r="Q287" s="139">
        <v>284717.90596961998</v>
      </c>
      <c r="R287" s="139">
        <v>0</v>
      </c>
      <c r="S287" s="139">
        <v>0</v>
      </c>
      <c r="T287" s="139">
        <v>155463.76375971007</v>
      </c>
      <c r="U287" s="139">
        <v>155463.76375971007</v>
      </c>
      <c r="V287" s="139">
        <v>0</v>
      </c>
      <c r="W287" s="139">
        <v>0</v>
      </c>
      <c r="X287" s="139">
        <v>0</v>
      </c>
      <c r="Y287" s="139">
        <v>0</v>
      </c>
      <c r="Z287" s="139">
        <v>114947.47511903003</v>
      </c>
      <c r="AA287" s="139">
        <v>71990.261364189952</v>
      </c>
      <c r="AB287" s="139">
        <v>116661.67672446002</v>
      </c>
      <c r="AC287" s="139">
        <v>303599.41320767999</v>
      </c>
      <c r="AD287" s="139">
        <v>0</v>
      </c>
      <c r="AE287" s="139">
        <v>0</v>
      </c>
      <c r="AF287" s="139">
        <v>12255.257444409999</v>
      </c>
      <c r="AG287" s="139">
        <v>12255.257444409999</v>
      </c>
      <c r="AH287" s="139">
        <v>0</v>
      </c>
      <c r="AI287" s="139">
        <v>0</v>
      </c>
      <c r="AJ287" s="139">
        <v>21138.420982</v>
      </c>
      <c r="AK287" s="139">
        <v>21138.420982</v>
      </c>
      <c r="AL287" s="139">
        <v>36428.596003570034</v>
      </c>
      <c r="AM287" s="139">
        <v>0</v>
      </c>
      <c r="AN287" s="139">
        <v>0</v>
      </c>
      <c r="AO287" s="139">
        <v>36428.596003570034</v>
      </c>
      <c r="AP287" s="139">
        <v>76543.513738379901</v>
      </c>
      <c r="AQ287" s="139">
        <v>0</v>
      </c>
      <c r="AR287" s="139">
        <v>27501.769481200012</v>
      </c>
      <c r="AS287" s="139">
        <v>104045.28321957991</v>
      </c>
      <c r="AT287" s="139">
        <v>0</v>
      </c>
      <c r="AU287" s="139">
        <v>3663.509286</v>
      </c>
      <c r="AV287" s="139">
        <v>2736.8118205400001</v>
      </c>
      <c r="AW287" s="139">
        <v>211195.69567191991</v>
      </c>
      <c r="AX287" s="139">
        <v>176867.40909832978</v>
      </c>
      <c r="AY287" s="139">
        <v>93519.726459210025</v>
      </c>
      <c r="AZ287" s="139">
        <v>549760.83034301002</v>
      </c>
      <c r="BA287" s="139">
        <f t="shared" si="1"/>
        <v>3245626.4986232291</v>
      </c>
    </row>
    <row r="288" spans="1:53" x14ac:dyDescent="0.2">
      <c r="A288" s="13">
        <v>45809</v>
      </c>
      <c r="B288" s="139">
        <v>0</v>
      </c>
      <c r="C288" s="139">
        <v>0</v>
      </c>
      <c r="D288" s="139">
        <v>57687.476502999998</v>
      </c>
      <c r="E288" s="139">
        <v>57687.476502999998</v>
      </c>
      <c r="F288" s="139">
        <v>0</v>
      </c>
      <c r="G288" s="139">
        <v>0</v>
      </c>
      <c r="H288" s="139">
        <v>0</v>
      </c>
      <c r="I288" s="139">
        <v>0</v>
      </c>
      <c r="J288" s="139">
        <v>297650.45497257024</v>
      </c>
      <c r="K288" s="139">
        <v>0</v>
      </c>
      <c r="L288" s="139">
        <v>905121.84846610017</v>
      </c>
      <c r="M288" s="139">
        <v>1202772.3034386705</v>
      </c>
      <c r="N288" s="139">
        <v>143999.53951846019</v>
      </c>
      <c r="O288" s="139">
        <v>0</v>
      </c>
      <c r="P288" s="139">
        <v>135428.67681372</v>
      </c>
      <c r="Q288" s="139">
        <v>279428.21633218019</v>
      </c>
      <c r="R288" s="139">
        <v>0</v>
      </c>
      <c r="S288" s="139">
        <v>0</v>
      </c>
      <c r="T288" s="139">
        <v>148945.33961408</v>
      </c>
      <c r="U288" s="139">
        <v>148945.33961408</v>
      </c>
      <c r="V288" s="139">
        <v>0</v>
      </c>
      <c r="W288" s="139">
        <v>0</v>
      </c>
      <c r="X288" s="139">
        <v>0</v>
      </c>
      <c r="Y288" s="139">
        <v>0</v>
      </c>
      <c r="Z288" s="139">
        <v>113512.86492085995</v>
      </c>
      <c r="AA288" s="139">
        <v>72335.231882319989</v>
      </c>
      <c r="AB288" s="139">
        <v>114760.29374221002</v>
      </c>
      <c r="AC288" s="139">
        <v>300608.39054538996</v>
      </c>
      <c r="AD288" s="139">
        <v>0</v>
      </c>
      <c r="AE288" s="139">
        <v>0</v>
      </c>
      <c r="AF288" s="139">
        <v>12113.270542540002</v>
      </c>
      <c r="AG288" s="139">
        <v>12113.270542540002</v>
      </c>
      <c r="AH288" s="139">
        <v>0</v>
      </c>
      <c r="AI288" s="139">
        <v>0</v>
      </c>
      <c r="AJ288" s="139">
        <v>20638.714551000001</v>
      </c>
      <c r="AK288" s="139">
        <v>20638.714551000001</v>
      </c>
      <c r="AL288" s="139">
        <v>36034.915898690066</v>
      </c>
      <c r="AM288" s="139">
        <v>0</v>
      </c>
      <c r="AN288" s="139">
        <v>0</v>
      </c>
      <c r="AO288" s="139">
        <v>36034.915898690066</v>
      </c>
      <c r="AP288" s="139">
        <v>75311.988449779834</v>
      </c>
      <c r="AQ288" s="139">
        <v>0</v>
      </c>
      <c r="AR288" s="139">
        <v>26369.209172620001</v>
      </c>
      <c r="AS288" s="139">
        <v>101681.19762239984</v>
      </c>
      <c r="AT288" s="139">
        <v>0</v>
      </c>
      <c r="AU288" s="139">
        <v>0</v>
      </c>
      <c r="AV288" s="139">
        <v>2736.8118205400001</v>
      </c>
      <c r="AW288" s="139">
        <v>349242.44824320043</v>
      </c>
      <c r="AX288" s="139">
        <v>169919.02228976009</v>
      </c>
      <c r="AY288" s="139">
        <v>89534.586879410024</v>
      </c>
      <c r="AZ288" s="15">
        <v>552083.80567896995</v>
      </c>
      <c r="BA288" s="139">
        <f t="shared" si="1"/>
        <v>3323426.4999598307</v>
      </c>
    </row>
    <row r="289" spans="1:53" x14ac:dyDescent="0.2">
      <c r="A289" s="13">
        <v>45839</v>
      </c>
      <c r="B289" s="139">
        <v>0</v>
      </c>
      <c r="C289" s="139">
        <v>0</v>
      </c>
      <c r="D289" s="139">
        <v>55413.516535000002</v>
      </c>
      <c r="E289" s="139">
        <v>55413.516535000002</v>
      </c>
      <c r="F289" s="139">
        <v>0</v>
      </c>
      <c r="G289" s="139">
        <v>0</v>
      </c>
      <c r="H289" s="139">
        <v>0</v>
      </c>
      <c r="I289" s="139">
        <v>0</v>
      </c>
      <c r="J289" s="139">
        <v>291050.54740121035</v>
      </c>
      <c r="K289" s="139">
        <v>0</v>
      </c>
      <c r="L289" s="139">
        <v>876160.6188743196</v>
      </c>
      <c r="M289" s="139">
        <v>1167211.1662755299</v>
      </c>
      <c r="N289" s="139">
        <v>141196.22687090017</v>
      </c>
      <c r="O289" s="139">
        <v>0</v>
      </c>
      <c r="P289" s="139">
        <v>131406.39298059011</v>
      </c>
      <c r="Q289" s="139">
        <v>272602.61985149031</v>
      </c>
      <c r="R289" s="139">
        <v>0</v>
      </c>
      <c r="S289" s="139">
        <v>0</v>
      </c>
      <c r="T289" s="139">
        <v>143237.12520649005</v>
      </c>
      <c r="U289" s="139">
        <v>143237.12520649005</v>
      </c>
      <c r="V289" s="139">
        <v>0</v>
      </c>
      <c r="W289" s="139">
        <v>0</v>
      </c>
      <c r="X289" s="139">
        <v>0</v>
      </c>
      <c r="Y289" s="139">
        <v>0</v>
      </c>
      <c r="Z289" s="139">
        <v>111675.87113293001</v>
      </c>
      <c r="AA289" s="139">
        <v>72510.901250459996</v>
      </c>
      <c r="AB289" s="139">
        <v>112161.34345846005</v>
      </c>
      <c r="AC289" s="139">
        <v>296348.11584185011</v>
      </c>
      <c r="AD289" s="139">
        <v>0</v>
      </c>
      <c r="AE289" s="139">
        <v>0</v>
      </c>
      <c r="AF289" s="139">
        <v>11753.356276300003</v>
      </c>
      <c r="AG289" s="139">
        <v>11753.356276300003</v>
      </c>
      <c r="AH289" s="139">
        <v>0</v>
      </c>
      <c r="AI289" s="139">
        <v>0</v>
      </c>
      <c r="AJ289" s="139">
        <v>20067.632540999999</v>
      </c>
      <c r="AK289" s="139">
        <v>20067.632540999999</v>
      </c>
      <c r="AL289" s="139">
        <v>141049.35037996995</v>
      </c>
      <c r="AM289" s="139">
        <v>0</v>
      </c>
      <c r="AN289" s="139">
        <v>0</v>
      </c>
      <c r="AO289" s="139">
        <v>141049.35037996995</v>
      </c>
      <c r="AP289" s="139">
        <v>74531.801054149924</v>
      </c>
      <c r="AQ289" s="139">
        <v>0</v>
      </c>
      <c r="AR289" s="139">
        <v>25189.349097419981</v>
      </c>
      <c r="AS289" s="139">
        <v>99721.150151569906</v>
      </c>
      <c r="AT289" s="139">
        <v>0</v>
      </c>
      <c r="AU289" s="139">
        <v>0</v>
      </c>
      <c r="AV289" s="139">
        <v>2553.8656585399999</v>
      </c>
      <c r="AW289" s="139">
        <v>329899.55366438994</v>
      </c>
      <c r="AX289" s="139">
        <v>161640.95742545978</v>
      </c>
      <c r="AY289" s="139">
        <v>85210.166131940015</v>
      </c>
      <c r="AZ289" s="15">
        <v>554211.5475473</v>
      </c>
      <c r="BA289" s="139">
        <f t="shared" si="1"/>
        <v>3340920.1234868299</v>
      </c>
    </row>
    <row r="290" spans="1:53" x14ac:dyDescent="0.2">
      <c r="A290" s="13">
        <v>45870</v>
      </c>
      <c r="B290" s="139">
        <v>0</v>
      </c>
      <c r="C290" s="139">
        <v>0</v>
      </c>
      <c r="D290" s="139">
        <v>54087.093167999999</v>
      </c>
      <c r="E290" s="139">
        <v>54087.093167999999</v>
      </c>
      <c r="F290" s="139">
        <v>0</v>
      </c>
      <c r="G290" s="139">
        <v>0</v>
      </c>
      <c r="H290" s="139">
        <v>0</v>
      </c>
      <c r="I290" s="139">
        <v>0</v>
      </c>
      <c r="J290" s="139">
        <v>284755.74248675979</v>
      </c>
      <c r="K290" s="139">
        <v>0</v>
      </c>
      <c r="L290" s="139">
        <v>857216.78987832018</v>
      </c>
      <c r="M290" s="139">
        <v>1141972.53236508</v>
      </c>
      <c r="N290" s="139">
        <v>139250.69727638995</v>
      </c>
      <c r="O290" s="139">
        <v>0</v>
      </c>
      <c r="P290" s="139">
        <v>127615.98621534991</v>
      </c>
      <c r="Q290" s="139">
        <v>266866.68349173985</v>
      </c>
      <c r="R290" s="139">
        <v>0</v>
      </c>
      <c r="S290" s="139">
        <v>0</v>
      </c>
      <c r="T290" s="139">
        <v>139835.23308698999</v>
      </c>
      <c r="U290" s="139">
        <v>139835.23308698999</v>
      </c>
      <c r="V290" s="139">
        <v>0</v>
      </c>
      <c r="W290" s="139">
        <v>0</v>
      </c>
      <c r="X290" s="139">
        <v>0</v>
      </c>
      <c r="Y290" s="139">
        <v>0</v>
      </c>
      <c r="Z290" s="139">
        <v>110273.23355850005</v>
      </c>
      <c r="AA290" s="139">
        <v>72650.75195368001</v>
      </c>
      <c r="AB290" s="139">
        <v>110577.97323879003</v>
      </c>
      <c r="AC290" s="139">
        <v>293501.95875097008</v>
      </c>
      <c r="AD290" s="139">
        <v>0</v>
      </c>
      <c r="AE290" s="139">
        <v>0</v>
      </c>
      <c r="AF290" s="139">
        <v>11559.528140589999</v>
      </c>
      <c r="AG290" s="139">
        <v>11559.528140589999</v>
      </c>
      <c r="AH290" s="139">
        <v>0</v>
      </c>
      <c r="AI290" s="139">
        <v>0</v>
      </c>
      <c r="AJ290" s="139">
        <v>19684.284529</v>
      </c>
      <c r="AK290" s="139">
        <v>19684.284529</v>
      </c>
      <c r="AL290" s="139">
        <v>139085.0427125</v>
      </c>
      <c r="AM290" s="139">
        <v>0</v>
      </c>
      <c r="AN290" s="139">
        <v>0</v>
      </c>
      <c r="AO290" s="139">
        <v>139085.0427125</v>
      </c>
      <c r="AP290" s="139">
        <v>73086.394525480064</v>
      </c>
      <c r="AQ290" s="139">
        <v>0</v>
      </c>
      <c r="AR290" s="139">
        <v>24180.001279999997</v>
      </c>
      <c r="AS290" s="139">
        <v>97266.395805480061</v>
      </c>
      <c r="AT290" s="139">
        <v>0</v>
      </c>
      <c r="AU290" s="139">
        <v>0</v>
      </c>
      <c r="AV290" s="139">
        <v>1904.0797445399999</v>
      </c>
      <c r="AW290" s="139">
        <v>314456.0604551601</v>
      </c>
      <c r="AX290" s="139">
        <v>154353.93389897997</v>
      </c>
      <c r="AY290" s="139">
        <v>81657.687453750012</v>
      </c>
      <c r="AZ290" s="15">
        <v>556449.04233118007</v>
      </c>
      <c r="BA290" s="139">
        <f t="shared" si="1"/>
        <v>3272679.5559339607</v>
      </c>
    </row>
    <row r="291" spans="1:53" ht="16.5" x14ac:dyDescent="0.3">
      <c r="A291" s="116" t="s">
        <v>204</v>
      </c>
      <c r="B291" s="116"/>
      <c r="C291" s="116"/>
      <c r="D291" s="116"/>
      <c r="E291" s="116"/>
      <c r="F291" s="139"/>
      <c r="G291" s="139"/>
      <c r="H291" s="106"/>
      <c r="I291" s="163"/>
      <c r="J291" s="161"/>
      <c r="K291" s="161"/>
      <c r="L291" s="161"/>
      <c r="M291" s="161"/>
      <c r="P291" s="39"/>
      <c r="Q291" s="39"/>
      <c r="R291" s="39"/>
      <c r="S291" s="39"/>
      <c r="T291" s="39"/>
      <c r="U291" s="39"/>
      <c r="Y291" s="39"/>
      <c r="Z291" s="39"/>
      <c r="AA291" s="39"/>
      <c r="AB291" s="39"/>
      <c r="AC291" s="39"/>
      <c r="AF291" s="39"/>
      <c r="AG291" s="39"/>
      <c r="AH291" s="106"/>
      <c r="AI291" s="106"/>
      <c r="AJ291" s="163"/>
      <c r="AK291" s="163"/>
      <c r="AN291" s="39"/>
      <c r="AO291" s="39"/>
      <c r="AP291" s="139"/>
      <c r="AR291" s="39"/>
      <c r="AS291" s="39"/>
      <c r="AT291" s="158"/>
      <c r="AU291" s="158"/>
      <c r="AV291" s="158"/>
      <c r="AW291" s="158"/>
      <c r="AX291" s="158"/>
      <c r="AY291" s="158"/>
      <c r="AZ291" s="158"/>
      <c r="BA291" s="139"/>
    </row>
    <row r="292" spans="1:53" ht="16.5" customHeight="1" x14ac:dyDescent="0.3">
      <c r="A292" s="105" t="s">
        <v>205</v>
      </c>
      <c r="B292" s="105"/>
      <c r="C292" s="105"/>
      <c r="D292" s="105"/>
      <c r="E292" s="105"/>
      <c r="F292" s="106"/>
      <c r="G292" s="106"/>
      <c r="H292" s="106"/>
      <c r="I292" s="163"/>
      <c r="J292" s="161"/>
      <c r="K292" s="161"/>
      <c r="L292" s="161"/>
      <c r="M292" s="161"/>
      <c r="P292" s="39"/>
      <c r="Q292" s="39"/>
      <c r="R292" s="39"/>
      <c r="S292" s="39"/>
      <c r="T292" s="39"/>
      <c r="U292" s="39"/>
      <c r="Y292" s="39"/>
      <c r="Z292" s="39"/>
      <c r="AA292" s="39"/>
      <c r="AB292" s="39"/>
      <c r="AC292" s="39"/>
      <c r="AF292" s="39"/>
      <c r="AG292" s="39"/>
      <c r="AH292" s="106"/>
      <c r="AI292" s="106"/>
      <c r="AJ292" s="163"/>
      <c r="AK292" s="163"/>
      <c r="AN292" s="39"/>
      <c r="AO292" s="39"/>
      <c r="AP292" s="139"/>
      <c r="AR292" s="39"/>
      <c r="AS292" s="39"/>
      <c r="AT292" s="158"/>
      <c r="AU292" s="158"/>
      <c r="AV292" s="158"/>
      <c r="AW292" s="158"/>
      <c r="AX292" s="158"/>
      <c r="AY292" s="158"/>
      <c r="AZ292" s="158"/>
      <c r="BA292" s="168"/>
    </row>
    <row r="293" spans="1:53" ht="16.5" x14ac:dyDescent="0.3">
      <c r="I293" s="163"/>
      <c r="J293" s="162"/>
      <c r="K293" s="162"/>
      <c r="L293" s="161"/>
      <c r="M293" s="161"/>
      <c r="P293" s="39"/>
      <c r="Q293" s="39"/>
      <c r="R293" s="39"/>
      <c r="S293" s="39"/>
      <c r="T293" s="39"/>
      <c r="U293" s="39"/>
      <c r="Y293" s="39"/>
      <c r="Z293" s="39"/>
      <c r="AA293" s="39"/>
      <c r="AB293" s="39"/>
      <c r="AC293" s="39"/>
      <c r="AG293" s="39"/>
      <c r="AH293" s="106"/>
      <c r="AI293" s="106"/>
      <c r="AJ293" s="163"/>
      <c r="AK293" s="163"/>
      <c r="AN293" s="39"/>
      <c r="AO293" s="39"/>
      <c r="AP293" s="139"/>
      <c r="AR293" s="39"/>
      <c r="AS293" s="39"/>
      <c r="AT293" s="158"/>
      <c r="AU293" s="158"/>
      <c r="AV293" s="158"/>
      <c r="AW293" s="158"/>
      <c r="AX293" s="158"/>
      <c r="AY293" s="158"/>
      <c r="AZ293" s="158"/>
    </row>
    <row r="294" spans="1:53" x14ac:dyDescent="0.2">
      <c r="AE294" s="136"/>
      <c r="AF294" s="130"/>
      <c r="AG294" s="136"/>
      <c r="AH294" s="106"/>
      <c r="AI294" s="106"/>
      <c r="AJ294" s="106"/>
      <c r="AP294" s="139"/>
      <c r="BA294" s="39"/>
    </row>
    <row r="295" spans="1:53" x14ac:dyDescent="0.2">
      <c r="AP295" s="139"/>
    </row>
    <row r="296" spans="1:53" x14ac:dyDescent="0.2">
      <c r="N296" s="213"/>
      <c r="O296" s="131"/>
      <c r="P296" s="213"/>
      <c r="AP296" s="139"/>
    </row>
    <row r="297" spans="1:53" x14ac:dyDescent="0.2">
      <c r="N297" s="213"/>
      <c r="O297" s="132"/>
      <c r="P297" s="213"/>
      <c r="AP297" s="139"/>
    </row>
    <row r="298" spans="1:53" x14ac:dyDescent="0.2">
      <c r="N298" s="213"/>
      <c r="O298" s="132"/>
      <c r="P298" s="213"/>
      <c r="AP298" s="139"/>
    </row>
    <row r="299" spans="1:53" x14ac:dyDescent="0.2">
      <c r="N299" s="214"/>
      <c r="O299" s="133"/>
      <c r="P299" s="214"/>
      <c r="AP299" s="139"/>
    </row>
    <row r="300" spans="1:53" x14ac:dyDescent="0.2">
      <c r="N300" s="213"/>
      <c r="O300" s="131"/>
      <c r="P300" s="213" t="s">
        <v>206</v>
      </c>
      <c r="AP300" s="139"/>
    </row>
    <row r="301" spans="1:53" x14ac:dyDescent="0.2">
      <c r="N301" s="213"/>
      <c r="O301" s="132"/>
      <c r="P301" s="213"/>
    </row>
    <row r="302" spans="1:53" x14ac:dyDescent="0.2">
      <c r="N302" s="213"/>
      <c r="O302" s="132"/>
      <c r="P302" s="213"/>
    </row>
    <row r="303" spans="1:53" x14ac:dyDescent="0.2">
      <c r="N303" s="214"/>
      <c r="O303" s="133"/>
      <c r="P303" s="214"/>
    </row>
    <row r="304" spans="1:53" x14ac:dyDescent="0.2">
      <c r="N304" s="213"/>
      <c r="O304" s="131"/>
      <c r="P304" s="213" t="s">
        <v>207</v>
      </c>
    </row>
    <row r="305" spans="14:16" x14ac:dyDescent="0.2">
      <c r="N305" s="213"/>
      <c r="O305" s="132"/>
      <c r="P305" s="213"/>
    </row>
    <row r="306" spans="14:16" x14ac:dyDescent="0.2">
      <c r="N306" s="213"/>
      <c r="O306" s="132"/>
      <c r="P306" s="213"/>
    </row>
    <row r="307" spans="14:16" x14ac:dyDescent="0.2">
      <c r="N307" s="213"/>
      <c r="O307" s="132"/>
      <c r="P307" s="213"/>
    </row>
    <row r="308" spans="14:16" x14ac:dyDescent="0.2">
      <c r="N308" s="213"/>
      <c r="O308" s="131"/>
      <c r="P308" s="213" t="s">
        <v>208</v>
      </c>
    </row>
    <row r="309" spans="14:16" x14ac:dyDescent="0.2">
      <c r="N309" s="213"/>
      <c r="O309" s="132"/>
      <c r="P309" s="213"/>
    </row>
    <row r="310" spans="14:16" x14ac:dyDescent="0.2">
      <c r="N310" s="213"/>
      <c r="O310" s="132"/>
      <c r="P310" s="213"/>
    </row>
    <row r="311" spans="14:16" x14ac:dyDescent="0.2">
      <c r="N311" s="213"/>
      <c r="O311" s="132"/>
      <c r="P311" s="213"/>
    </row>
    <row r="312" spans="14:16" x14ac:dyDescent="0.2">
      <c r="N312" s="213"/>
      <c r="O312" s="131"/>
      <c r="P312" s="213" t="s">
        <v>209</v>
      </c>
    </row>
    <row r="313" spans="14:16" x14ac:dyDescent="0.2">
      <c r="N313" s="213"/>
      <c r="O313" s="132"/>
      <c r="P313" s="213"/>
    </row>
    <row r="314" spans="14:16" x14ac:dyDescent="0.2">
      <c r="N314" s="213"/>
      <c r="O314" s="132"/>
      <c r="P314" s="213"/>
    </row>
    <row r="315" spans="14:16" x14ac:dyDescent="0.2">
      <c r="N315" s="213"/>
      <c r="O315" s="132"/>
      <c r="P315" s="213"/>
    </row>
    <row r="316" spans="14:16" x14ac:dyDescent="0.2">
      <c r="N316" s="213"/>
      <c r="O316" s="131"/>
      <c r="P316" s="213" t="s">
        <v>210</v>
      </c>
    </row>
    <row r="317" spans="14:16" x14ac:dyDescent="0.2">
      <c r="N317" s="213"/>
      <c r="O317" s="132"/>
      <c r="P317" s="213"/>
    </row>
    <row r="318" spans="14:16" x14ac:dyDescent="0.2">
      <c r="N318" s="213"/>
      <c r="O318" s="132"/>
      <c r="P318" s="213"/>
    </row>
    <row r="319" spans="14:16" x14ac:dyDescent="0.2">
      <c r="N319" s="213"/>
      <c r="O319" s="132"/>
      <c r="P319" s="213"/>
    </row>
    <row r="320" spans="14:16" ht="63.75" x14ac:dyDescent="0.2">
      <c r="N320" s="134"/>
      <c r="O320" s="129"/>
      <c r="P320" s="134" t="s">
        <v>194</v>
      </c>
    </row>
    <row r="321" spans="14:16" x14ac:dyDescent="0.2">
      <c r="N321" s="134"/>
      <c r="O321" s="129"/>
      <c r="P321" s="134" t="s">
        <v>195</v>
      </c>
    </row>
    <row r="322" spans="14:16" x14ac:dyDescent="0.2">
      <c r="N322" s="135"/>
      <c r="O322" s="129"/>
      <c r="P322" s="135" t="s">
        <v>196</v>
      </c>
    </row>
    <row r="323" spans="14:16" x14ac:dyDescent="0.2">
      <c r="N323" s="135"/>
      <c r="O323" s="129"/>
      <c r="P323" s="135" t="s">
        <v>211</v>
      </c>
    </row>
    <row r="324" spans="14:16" x14ac:dyDescent="0.2">
      <c r="N324" s="135"/>
      <c r="O324" s="129"/>
      <c r="P324" s="135"/>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08:N311"/>
    <mergeCell ref="N312:N315"/>
    <mergeCell ref="N316:N319"/>
    <mergeCell ref="P296:P299"/>
    <mergeCell ref="P300:P303"/>
    <mergeCell ref="P304:P307"/>
    <mergeCell ref="P308:P311"/>
    <mergeCell ref="P312:P315"/>
    <mergeCell ref="P316:P319"/>
    <mergeCell ref="N296:N299"/>
    <mergeCell ref="N300:N303"/>
    <mergeCell ref="N304:N307"/>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7"/>
  <sheetViews>
    <sheetView showGridLines="0" zoomScaleNormal="100" workbookViewId="0">
      <pane xSplit="1" ySplit="5" topLeftCell="B6" activePane="bottomRight" state="frozen"/>
      <selection pane="topRight" activeCell="B1" sqref="B1"/>
      <selection pane="bottomLeft" activeCell="A6" sqref="A6"/>
      <selection pane="bottomRight" activeCell="B287" sqref="B287"/>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3" t="s">
        <v>17</v>
      </c>
      <c r="J3" s="183"/>
    </row>
    <row r="4" spans="1:10" ht="15.95" customHeight="1" x14ac:dyDescent="0.2">
      <c r="A4" s="11"/>
    </row>
    <row r="5" spans="1:10" s="10" customFormat="1" ht="30" customHeight="1" x14ac:dyDescent="0.25">
      <c r="A5" s="181" t="s">
        <v>15</v>
      </c>
      <c r="B5" s="182"/>
      <c r="I5" s="183" t="s">
        <v>18</v>
      </c>
      <c r="J5" s="183"/>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8"/>
  <sheetViews>
    <sheetView showGridLines="0" topLeftCell="NJ1" zoomScaleNormal="100" zoomScaleSheetLayoutView="50" workbookViewId="0">
      <pane ySplit="9" topLeftCell="A192" activePane="bottomLeft" state="frozen"/>
      <selection pane="bottomLeft" activeCell="NR215" sqref="NR215"/>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43.140625" bestFit="1" customWidth="1"/>
    <col min="379" max="379" width="30.7109375" bestFit="1" customWidth="1"/>
    <col min="380" max="380" width="56.140625" bestFit="1" customWidth="1"/>
    <col min="381" max="381" width="32.710937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212</v>
      </c>
      <c r="G2" s="183" t="s">
        <v>17</v>
      </c>
      <c r="H2" s="183"/>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213</v>
      </c>
      <c r="C5" s="96" t="s">
        <v>213</v>
      </c>
      <c r="D5" s="96"/>
      <c r="E5" s="96" t="s">
        <v>213</v>
      </c>
      <c r="F5" s="96" t="s">
        <v>214</v>
      </c>
      <c r="G5" s="96" t="s">
        <v>214</v>
      </c>
      <c r="H5" s="96" t="s">
        <v>214</v>
      </c>
      <c r="I5" s="96"/>
      <c r="J5" s="96" t="s">
        <v>214</v>
      </c>
      <c r="K5" s="96" t="s">
        <v>214</v>
      </c>
      <c r="L5" s="96" t="s">
        <v>214</v>
      </c>
      <c r="M5" s="96" t="s">
        <v>214</v>
      </c>
      <c r="N5" s="96" t="s">
        <v>214</v>
      </c>
      <c r="O5" s="96" t="s">
        <v>214</v>
      </c>
      <c r="P5" s="96" t="s">
        <v>214</v>
      </c>
      <c r="Q5" s="96" t="s">
        <v>215</v>
      </c>
      <c r="R5" s="96" t="s">
        <v>215</v>
      </c>
      <c r="S5" s="96" t="s">
        <v>215</v>
      </c>
      <c r="T5" s="96" t="s">
        <v>215</v>
      </c>
      <c r="U5" s="96" t="s">
        <v>215</v>
      </c>
      <c r="V5" s="96" t="s">
        <v>215</v>
      </c>
      <c r="W5" s="96" t="s">
        <v>216</v>
      </c>
      <c r="X5" s="96" t="s">
        <v>216</v>
      </c>
      <c r="Y5" s="96" t="s">
        <v>216</v>
      </c>
      <c r="Z5" s="96" t="s">
        <v>216</v>
      </c>
      <c r="AA5" s="96"/>
      <c r="AB5" s="96" t="s">
        <v>216</v>
      </c>
      <c r="AC5" s="96" t="s">
        <v>216</v>
      </c>
      <c r="AD5" s="96" t="s">
        <v>216</v>
      </c>
      <c r="AE5" s="96" t="s">
        <v>216</v>
      </c>
      <c r="AF5" s="96"/>
      <c r="AG5" s="96" t="s">
        <v>216</v>
      </c>
      <c r="AH5" s="96" t="s">
        <v>217</v>
      </c>
      <c r="AI5" s="96" t="s">
        <v>217</v>
      </c>
      <c r="AJ5" s="96" t="s">
        <v>217</v>
      </c>
      <c r="AK5" s="96" t="s">
        <v>217</v>
      </c>
      <c r="AL5" s="96" t="s">
        <v>217</v>
      </c>
      <c r="AM5" s="96"/>
      <c r="AN5" s="96" t="s">
        <v>217</v>
      </c>
      <c r="AO5" s="96" t="s">
        <v>217</v>
      </c>
      <c r="AP5" s="96" t="s">
        <v>217</v>
      </c>
      <c r="AQ5" s="96" t="s">
        <v>217</v>
      </c>
      <c r="AR5" s="96" t="s">
        <v>217</v>
      </c>
      <c r="AS5" s="96" t="s">
        <v>217</v>
      </c>
      <c r="AT5" s="96" t="s">
        <v>217</v>
      </c>
      <c r="AU5" s="96" t="s">
        <v>217</v>
      </c>
      <c r="AV5" s="96" t="s">
        <v>218</v>
      </c>
      <c r="AW5" s="96" t="s">
        <v>218</v>
      </c>
      <c r="AX5" s="96" t="s">
        <v>218</v>
      </c>
      <c r="AY5" s="96" t="s">
        <v>218</v>
      </c>
      <c r="AZ5" s="96" t="s">
        <v>218</v>
      </c>
      <c r="BA5" s="96" t="s">
        <v>218</v>
      </c>
      <c r="BB5" s="96"/>
      <c r="BC5" s="96" t="s">
        <v>218</v>
      </c>
      <c r="BD5" s="96" t="s">
        <v>218</v>
      </c>
      <c r="BE5" s="96" t="s">
        <v>218</v>
      </c>
      <c r="BF5" s="96" t="s">
        <v>218</v>
      </c>
      <c r="BG5" s="96" t="s">
        <v>219</v>
      </c>
      <c r="BH5" s="96" t="s">
        <v>219</v>
      </c>
      <c r="BI5" s="96" t="s">
        <v>219</v>
      </c>
      <c r="BJ5" s="96" t="s">
        <v>219</v>
      </c>
      <c r="BK5" s="96" t="s">
        <v>219</v>
      </c>
      <c r="BL5" s="96" t="s">
        <v>219</v>
      </c>
      <c r="BM5" s="96"/>
      <c r="BN5" s="96" t="s">
        <v>219</v>
      </c>
      <c r="BO5" s="96" t="s">
        <v>219</v>
      </c>
      <c r="BP5" s="96" t="s">
        <v>219</v>
      </c>
      <c r="BQ5" s="96" t="s">
        <v>219</v>
      </c>
      <c r="BR5" s="96" t="s">
        <v>220</v>
      </c>
      <c r="BS5" s="96" t="s">
        <v>220</v>
      </c>
      <c r="BT5" s="96" t="s">
        <v>220</v>
      </c>
      <c r="BU5" s="96" t="s">
        <v>220</v>
      </c>
      <c r="BV5" s="96" t="s">
        <v>220</v>
      </c>
      <c r="BW5" s="96" t="s">
        <v>220</v>
      </c>
      <c r="BX5" s="96"/>
      <c r="BY5" s="96" t="s">
        <v>220</v>
      </c>
      <c r="BZ5" s="96" t="s">
        <v>220</v>
      </c>
      <c r="CA5" s="96" t="s">
        <v>220</v>
      </c>
      <c r="CB5" s="96" t="s">
        <v>221</v>
      </c>
      <c r="CC5" s="96"/>
      <c r="CD5" s="96"/>
      <c r="CE5" s="96" t="s">
        <v>221</v>
      </c>
      <c r="CF5" s="96" t="s">
        <v>221</v>
      </c>
      <c r="CG5" s="96" t="s">
        <v>221</v>
      </c>
      <c r="CH5" s="96" t="s">
        <v>221</v>
      </c>
      <c r="CI5" s="96"/>
      <c r="CJ5" s="96"/>
      <c r="CK5" s="96"/>
      <c r="CL5" s="96" t="s">
        <v>221</v>
      </c>
      <c r="CM5" s="96" t="s">
        <v>221</v>
      </c>
      <c r="CN5" s="96" t="s">
        <v>222</v>
      </c>
      <c r="CO5" s="96"/>
      <c r="CP5" s="96"/>
      <c r="CQ5" s="96" t="s">
        <v>222</v>
      </c>
      <c r="CR5" s="96" t="s">
        <v>222</v>
      </c>
      <c r="CS5" s="96" t="s">
        <v>222</v>
      </c>
      <c r="CT5" s="96" t="s">
        <v>222</v>
      </c>
      <c r="CU5" s="96"/>
      <c r="CV5" s="96"/>
      <c r="CW5" s="96"/>
      <c r="CX5" s="96" t="s">
        <v>222</v>
      </c>
      <c r="CY5" s="96" t="s">
        <v>222</v>
      </c>
      <c r="CZ5" s="96" t="s">
        <v>222</v>
      </c>
      <c r="DA5" s="96" t="s">
        <v>223</v>
      </c>
      <c r="DB5" s="96"/>
      <c r="DC5" s="96" t="s">
        <v>223</v>
      </c>
      <c r="DD5" s="96" t="s">
        <v>223</v>
      </c>
      <c r="DE5" s="96" t="s">
        <v>223</v>
      </c>
      <c r="DF5" s="96" t="s">
        <v>223</v>
      </c>
      <c r="DG5" s="96"/>
      <c r="DH5" s="96"/>
      <c r="DI5" s="96" t="s">
        <v>223</v>
      </c>
      <c r="DJ5" s="96" t="s">
        <v>223</v>
      </c>
      <c r="DK5" s="96" t="s">
        <v>223</v>
      </c>
      <c r="DL5" s="96" t="s">
        <v>224</v>
      </c>
      <c r="DM5" s="96"/>
      <c r="DN5" s="96" t="s">
        <v>224</v>
      </c>
      <c r="DO5" s="96" t="s">
        <v>224</v>
      </c>
      <c r="DP5" s="96" t="s">
        <v>224</v>
      </c>
      <c r="DQ5" s="96" t="s">
        <v>224</v>
      </c>
      <c r="DR5" s="96" t="s">
        <v>224</v>
      </c>
      <c r="DS5" s="96"/>
      <c r="DT5" s="96"/>
      <c r="DU5" s="96" t="s">
        <v>224</v>
      </c>
      <c r="DV5" s="96" t="s">
        <v>224</v>
      </c>
      <c r="DW5" s="96" t="s">
        <v>225</v>
      </c>
      <c r="DX5" s="96" t="s">
        <v>225</v>
      </c>
      <c r="DY5" s="96"/>
      <c r="DZ5" s="96"/>
      <c r="EA5" s="96" t="s">
        <v>225</v>
      </c>
      <c r="EB5" s="96" t="s">
        <v>225</v>
      </c>
      <c r="EC5" s="96" t="s">
        <v>225</v>
      </c>
      <c r="ED5" s="96"/>
      <c r="EE5" s="96"/>
      <c r="EF5" s="96"/>
      <c r="EG5" s="96"/>
      <c r="EH5" s="96"/>
      <c r="EI5" s="96" t="s">
        <v>226</v>
      </c>
      <c r="EJ5" s="96" t="s">
        <v>226</v>
      </c>
      <c r="EK5" s="96"/>
      <c r="EL5" s="96"/>
      <c r="EM5" s="96" t="s">
        <v>226</v>
      </c>
      <c r="EN5" s="96" t="s">
        <v>226</v>
      </c>
      <c r="EO5" s="96" t="s">
        <v>226</v>
      </c>
      <c r="EP5" s="96" t="s">
        <v>226</v>
      </c>
      <c r="EQ5" s="96" t="s">
        <v>226</v>
      </c>
      <c r="ER5" s="96"/>
      <c r="ES5" s="96" t="s">
        <v>226</v>
      </c>
      <c r="ET5" s="96" t="s">
        <v>226</v>
      </c>
      <c r="EU5" s="96" t="s">
        <v>227</v>
      </c>
      <c r="EV5" s="96" t="s">
        <v>227</v>
      </c>
      <c r="EW5" s="96"/>
      <c r="EX5" s="96"/>
      <c r="EY5" s="96" t="s">
        <v>227</v>
      </c>
      <c r="EZ5" s="96" t="s">
        <v>227</v>
      </c>
      <c r="FA5" s="96" t="s">
        <v>227</v>
      </c>
      <c r="FB5" s="96" t="s">
        <v>227</v>
      </c>
      <c r="FC5" s="96" t="s">
        <v>227</v>
      </c>
      <c r="FD5" s="96"/>
      <c r="FE5" s="96" t="s">
        <v>227</v>
      </c>
      <c r="FF5" s="96" t="s">
        <v>227</v>
      </c>
      <c r="FG5" s="96" t="s">
        <v>227</v>
      </c>
      <c r="FH5" s="96" t="s">
        <v>227</v>
      </c>
      <c r="FI5" s="96" t="s">
        <v>228</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229</v>
      </c>
      <c r="GL5" s="96" t="s">
        <v>229</v>
      </c>
      <c r="GM5" s="96" t="s">
        <v>229</v>
      </c>
      <c r="GN5" s="96" t="s">
        <v>229</v>
      </c>
      <c r="GO5" s="96"/>
      <c r="GP5" s="96"/>
      <c r="GQ5" s="96" t="s">
        <v>229</v>
      </c>
      <c r="GR5" s="96" t="s">
        <v>230</v>
      </c>
      <c r="GS5" s="96" t="s">
        <v>230</v>
      </c>
      <c r="GT5" s="96"/>
      <c r="GU5" s="96"/>
      <c r="GV5" s="96" t="s">
        <v>230</v>
      </c>
      <c r="GW5" s="96" t="s">
        <v>230</v>
      </c>
      <c r="GX5" s="96" t="s">
        <v>230</v>
      </c>
      <c r="GY5" s="96" t="s">
        <v>230</v>
      </c>
      <c r="GZ5" s="96"/>
      <c r="HA5" s="96"/>
      <c r="HB5" s="96"/>
      <c r="HC5" s="96"/>
      <c r="HD5" s="96" t="s">
        <v>231</v>
      </c>
      <c r="HE5" s="96" t="s">
        <v>231</v>
      </c>
      <c r="HF5" s="96" t="s">
        <v>231</v>
      </c>
      <c r="HG5" s="96"/>
      <c r="HH5" s="96"/>
      <c r="HI5" s="96" t="s">
        <v>231</v>
      </c>
      <c r="HJ5" s="96" t="s">
        <v>231</v>
      </c>
      <c r="HK5" s="96" t="s">
        <v>231</v>
      </c>
      <c r="HL5" s="96" t="s">
        <v>231</v>
      </c>
      <c r="HM5" s="96" t="s">
        <v>231</v>
      </c>
      <c r="HN5" s="96"/>
      <c r="HO5" s="96" t="s">
        <v>231</v>
      </c>
      <c r="HP5" s="96" t="s">
        <v>231</v>
      </c>
      <c r="HQ5" s="96" t="s">
        <v>232</v>
      </c>
      <c r="HR5" s="96" t="s">
        <v>232</v>
      </c>
      <c r="HS5" s="96"/>
      <c r="HT5" s="96"/>
      <c r="HU5" s="96" t="s">
        <v>232</v>
      </c>
      <c r="HV5" s="96" t="s">
        <v>232</v>
      </c>
      <c r="HW5" s="96" t="s">
        <v>232</v>
      </c>
      <c r="HX5" s="96" t="s">
        <v>232</v>
      </c>
      <c r="HY5" s="96" t="s">
        <v>232</v>
      </c>
      <c r="HZ5" s="96" t="s">
        <v>232</v>
      </c>
      <c r="IA5" s="96"/>
      <c r="IB5" s="96" t="s">
        <v>232</v>
      </c>
      <c r="IC5" s="96" t="s">
        <v>232</v>
      </c>
      <c r="ID5" s="96" t="s">
        <v>233</v>
      </c>
      <c r="IE5" s="96" t="s">
        <v>233</v>
      </c>
      <c r="IF5" s="96" t="s">
        <v>233</v>
      </c>
      <c r="IG5" s="96"/>
      <c r="IH5" s="96" t="s">
        <v>233</v>
      </c>
      <c r="II5" s="96" t="s">
        <v>233</v>
      </c>
      <c r="IJ5" s="96" t="s">
        <v>233</v>
      </c>
      <c r="IK5" s="96" t="s">
        <v>233</v>
      </c>
      <c r="IL5" s="96" t="s">
        <v>233</v>
      </c>
      <c r="IM5" s="96"/>
      <c r="IN5" s="96" t="s">
        <v>233</v>
      </c>
      <c r="IO5" s="96" t="s">
        <v>234</v>
      </c>
      <c r="IP5" s="96" t="s">
        <v>234</v>
      </c>
      <c r="IQ5" s="96" t="s">
        <v>234</v>
      </c>
      <c r="IR5" s="96"/>
      <c r="IS5" s="96"/>
      <c r="IT5" s="96" t="s">
        <v>234</v>
      </c>
      <c r="IU5" s="96" t="s">
        <v>234</v>
      </c>
      <c r="IV5" s="96"/>
      <c r="IW5" s="96" t="s">
        <v>234</v>
      </c>
      <c r="IX5" s="96" t="s">
        <v>234</v>
      </c>
      <c r="IY5" s="96"/>
      <c r="IZ5" s="96" t="s">
        <v>234</v>
      </c>
      <c r="JA5" s="96" t="s">
        <v>235</v>
      </c>
      <c r="JB5" s="96" t="s">
        <v>235</v>
      </c>
      <c r="JC5" s="96" t="s">
        <v>235</v>
      </c>
      <c r="JD5" s="96"/>
      <c r="JE5" s="96"/>
      <c r="JF5" s="96" t="s">
        <v>235</v>
      </c>
      <c r="JG5" s="96" t="s">
        <v>235</v>
      </c>
      <c r="JH5" s="96"/>
      <c r="JI5" s="96"/>
      <c r="JJ5" s="96"/>
      <c r="JK5" s="96"/>
      <c r="JL5" s="96"/>
      <c r="JM5" s="96" t="s">
        <v>236</v>
      </c>
      <c r="JN5" s="96" t="s">
        <v>236</v>
      </c>
      <c r="JO5" s="96" t="s">
        <v>236</v>
      </c>
      <c r="JP5" s="96"/>
      <c r="JQ5" s="96"/>
      <c r="JR5" s="96" t="s">
        <v>236</v>
      </c>
      <c r="JS5" s="96" t="s">
        <v>236</v>
      </c>
      <c r="JT5" s="96" t="s">
        <v>236</v>
      </c>
      <c r="JU5" s="96" t="s">
        <v>236</v>
      </c>
      <c r="JV5" s="96" t="s">
        <v>236</v>
      </c>
      <c r="JW5" s="96"/>
      <c r="JX5" s="96" t="s">
        <v>236</v>
      </c>
      <c r="JY5" s="96" t="s">
        <v>236</v>
      </c>
      <c r="JZ5" s="96" t="s">
        <v>237</v>
      </c>
      <c r="KA5" s="96" t="s">
        <v>237</v>
      </c>
      <c r="KB5" s="96" t="s">
        <v>237</v>
      </c>
      <c r="KC5" s="96"/>
      <c r="KD5" s="96" t="s">
        <v>237</v>
      </c>
      <c r="KE5" s="96" t="s">
        <v>237</v>
      </c>
      <c r="KF5" s="96" t="s">
        <v>237</v>
      </c>
      <c r="KG5" s="96" t="s">
        <v>237</v>
      </c>
      <c r="KH5" s="96" t="s">
        <v>237</v>
      </c>
      <c r="KI5" s="96"/>
      <c r="KJ5" s="96" t="s">
        <v>237</v>
      </c>
      <c r="KK5" s="96" t="s">
        <v>237</v>
      </c>
      <c r="KL5" s="96" t="s">
        <v>238</v>
      </c>
      <c r="KM5" s="96" t="s">
        <v>238</v>
      </c>
      <c r="KN5" s="96" t="s">
        <v>238</v>
      </c>
      <c r="KO5" s="96" t="s">
        <v>238</v>
      </c>
      <c r="KP5" s="96" t="s">
        <v>238</v>
      </c>
      <c r="KQ5" s="96" t="s">
        <v>238</v>
      </c>
      <c r="KR5" s="96" t="s">
        <v>238</v>
      </c>
      <c r="KS5" s="96"/>
      <c r="KT5" s="96"/>
      <c r="KU5" s="96"/>
      <c r="KV5" s="96" t="s">
        <v>239</v>
      </c>
      <c r="KW5" s="96" t="s">
        <v>239</v>
      </c>
      <c r="KX5" s="96" t="s">
        <v>239</v>
      </c>
      <c r="KY5" s="96" t="s">
        <v>239</v>
      </c>
      <c r="KZ5" s="96"/>
      <c r="LA5" s="96"/>
      <c r="LB5" s="96" t="s">
        <v>239</v>
      </c>
      <c r="LC5" s="96" t="s">
        <v>239</v>
      </c>
      <c r="LD5" s="96" t="s">
        <v>239</v>
      </c>
      <c r="LE5" s="96" t="s">
        <v>239</v>
      </c>
      <c r="LF5" s="96" t="s">
        <v>239</v>
      </c>
      <c r="LG5" s="96"/>
      <c r="LH5" s="96" t="s">
        <v>240</v>
      </c>
      <c r="LI5" s="96" t="s">
        <v>240</v>
      </c>
      <c r="LJ5" s="96" t="s">
        <v>240</v>
      </c>
      <c r="LK5" s="96" t="s">
        <v>240</v>
      </c>
      <c r="LL5" s="96"/>
      <c r="LM5" s="96" t="s">
        <v>240</v>
      </c>
      <c r="LN5" s="96" t="s">
        <v>240</v>
      </c>
      <c r="LO5" s="96" t="s">
        <v>240</v>
      </c>
      <c r="LP5" s="96" t="s">
        <v>240</v>
      </c>
      <c r="LQ5" s="96"/>
      <c r="LR5" s="96" t="s">
        <v>241</v>
      </c>
      <c r="LS5" s="96"/>
      <c r="LT5" s="96" t="s">
        <v>241</v>
      </c>
      <c r="LU5" s="96" t="s">
        <v>241</v>
      </c>
      <c r="LV5" s="96" t="s">
        <v>241</v>
      </c>
      <c r="LW5" s="96" t="s">
        <v>241</v>
      </c>
      <c r="LX5" s="96"/>
      <c r="LY5" s="96"/>
      <c r="LZ5" s="96" t="s">
        <v>241</v>
      </c>
      <c r="MA5" s="96" t="s">
        <v>241</v>
      </c>
      <c r="MB5" s="96" t="s">
        <v>241</v>
      </c>
      <c r="MC5" s="96" t="s">
        <v>241</v>
      </c>
      <c r="MD5" s="96" t="s">
        <v>241</v>
      </c>
      <c r="ME5" s="96"/>
      <c r="MF5" s="96" t="s">
        <v>242</v>
      </c>
      <c r="MG5" s="96" t="s">
        <v>242</v>
      </c>
      <c r="MH5" s="96" t="s">
        <v>242</v>
      </c>
      <c r="MI5" s="96" t="s">
        <v>242</v>
      </c>
      <c r="MJ5" s="96"/>
      <c r="MK5" s="96"/>
      <c r="ML5" s="96" t="s">
        <v>242</v>
      </c>
      <c r="MM5" s="96" t="s">
        <v>242</v>
      </c>
      <c r="MN5" s="96" t="s">
        <v>242</v>
      </c>
      <c r="MO5" s="96" t="s">
        <v>242</v>
      </c>
      <c r="MP5" s="96" t="s">
        <v>242</v>
      </c>
      <c r="MQ5" s="96" t="s">
        <v>242</v>
      </c>
      <c r="MR5" s="96"/>
      <c r="MS5" s="96" t="s">
        <v>243</v>
      </c>
      <c r="MT5" s="96" t="s">
        <v>243</v>
      </c>
      <c r="MU5" s="96"/>
      <c r="MV5" s="96"/>
      <c r="MW5" s="96"/>
      <c r="MX5" s="59"/>
      <c r="MY5" s="59"/>
      <c r="MZ5" s="59"/>
      <c r="NH5"/>
      <c r="NI5"/>
      <c r="NJ5"/>
      <c r="NK5"/>
      <c r="NL5"/>
      <c r="NM5"/>
      <c r="NN5"/>
      <c r="NO5"/>
      <c r="NP5"/>
      <c r="NQ5"/>
      <c r="NR5"/>
    </row>
    <row r="6" spans="1:437" s="68" customFormat="1" x14ac:dyDescent="0.2">
      <c r="B6" s="96">
        <v>2</v>
      </c>
      <c r="C6" s="96">
        <v>2</v>
      </c>
      <c r="D6" s="96">
        <v>2</v>
      </c>
      <c r="E6" s="96">
        <v>2</v>
      </c>
      <c r="F6" s="96">
        <v>3</v>
      </c>
      <c r="G6" s="96">
        <v>3</v>
      </c>
      <c r="H6" s="96">
        <v>3</v>
      </c>
      <c r="I6" s="96">
        <v>3</v>
      </c>
      <c r="J6" s="96">
        <v>3</v>
      </c>
      <c r="K6" s="96">
        <v>3</v>
      </c>
      <c r="L6" s="96">
        <v>3</v>
      </c>
      <c r="M6" s="96">
        <v>3</v>
      </c>
      <c r="N6" s="96">
        <v>3</v>
      </c>
      <c r="O6" s="96">
        <v>3</v>
      </c>
      <c r="P6" s="96">
        <v>3</v>
      </c>
      <c r="Q6" s="96">
        <v>3</v>
      </c>
      <c r="R6" s="96">
        <v>4</v>
      </c>
      <c r="S6" s="96">
        <v>4</v>
      </c>
      <c r="T6" s="96">
        <v>4</v>
      </c>
      <c r="U6" s="96">
        <v>4</v>
      </c>
      <c r="V6" s="96">
        <v>4</v>
      </c>
      <c r="W6" s="96">
        <v>4</v>
      </c>
      <c r="X6" s="96">
        <v>5</v>
      </c>
      <c r="Y6" s="96">
        <v>5</v>
      </c>
      <c r="Z6" s="96">
        <v>5</v>
      </c>
      <c r="AA6" s="96">
        <v>5</v>
      </c>
      <c r="AB6" s="96">
        <v>5</v>
      </c>
      <c r="AC6" s="96">
        <v>5</v>
      </c>
      <c r="AD6" s="96">
        <v>5</v>
      </c>
      <c r="AE6" s="96">
        <v>5</v>
      </c>
      <c r="AF6" s="96">
        <v>5</v>
      </c>
      <c r="AG6" s="96">
        <v>5</v>
      </c>
      <c r="AH6" s="96">
        <v>5</v>
      </c>
      <c r="AI6" s="96">
        <v>5</v>
      </c>
      <c r="AJ6" s="96">
        <v>6</v>
      </c>
      <c r="AK6" s="96">
        <v>6</v>
      </c>
      <c r="AL6" s="96">
        <v>6</v>
      </c>
      <c r="AM6" s="96">
        <v>6</v>
      </c>
      <c r="AN6" s="96">
        <v>6</v>
      </c>
      <c r="AO6" s="96">
        <v>6</v>
      </c>
      <c r="AP6" s="96">
        <v>6</v>
      </c>
      <c r="AQ6" s="96">
        <v>6</v>
      </c>
      <c r="AR6" s="68">
        <v>6</v>
      </c>
      <c r="AS6" s="68">
        <v>6</v>
      </c>
      <c r="AT6" s="68">
        <v>6</v>
      </c>
      <c r="AU6" s="68">
        <v>6</v>
      </c>
      <c r="AV6" s="68">
        <v>6</v>
      </c>
      <c r="AW6" s="68">
        <v>6</v>
      </c>
      <c r="AX6" s="68">
        <v>6</v>
      </c>
      <c r="AY6" s="68">
        <v>7</v>
      </c>
      <c r="AZ6" s="68">
        <v>7</v>
      </c>
      <c r="BA6" s="68">
        <v>7</v>
      </c>
      <c r="BB6" s="68">
        <v>7</v>
      </c>
      <c r="BC6" s="68">
        <v>7</v>
      </c>
      <c r="BD6" s="68">
        <v>7</v>
      </c>
      <c r="BE6" s="68">
        <v>7</v>
      </c>
      <c r="BF6" s="68">
        <v>7</v>
      </c>
      <c r="BG6" s="68">
        <v>7</v>
      </c>
      <c r="BH6" s="68">
        <v>7</v>
      </c>
      <c r="BI6" s="68">
        <v>7</v>
      </c>
      <c r="BJ6" s="68">
        <v>8</v>
      </c>
      <c r="BK6" s="68">
        <v>8</v>
      </c>
      <c r="BL6" s="68">
        <v>8</v>
      </c>
      <c r="BM6" s="68">
        <v>8</v>
      </c>
      <c r="BN6" s="68">
        <v>8</v>
      </c>
      <c r="BO6" s="68">
        <v>8</v>
      </c>
      <c r="BP6" s="68">
        <v>8</v>
      </c>
      <c r="BQ6" s="68">
        <v>8</v>
      </c>
      <c r="BR6" s="68">
        <v>8</v>
      </c>
      <c r="BS6" s="68">
        <v>8</v>
      </c>
      <c r="BT6" s="68">
        <v>8</v>
      </c>
      <c r="BU6" s="68">
        <v>9</v>
      </c>
      <c r="BV6" s="68">
        <v>9</v>
      </c>
      <c r="BW6" s="68">
        <v>9</v>
      </c>
      <c r="BX6" s="68">
        <v>9</v>
      </c>
      <c r="BY6" s="68">
        <v>9</v>
      </c>
      <c r="BZ6" s="68">
        <v>9</v>
      </c>
      <c r="CA6" s="68">
        <v>9</v>
      </c>
      <c r="CB6" s="68">
        <v>9</v>
      </c>
      <c r="CC6" s="68">
        <v>9</v>
      </c>
      <c r="CD6" s="68">
        <v>9</v>
      </c>
      <c r="CE6" s="68">
        <v>9</v>
      </c>
      <c r="CF6" s="68">
        <v>9</v>
      </c>
      <c r="CG6" s="68">
        <v>10</v>
      </c>
      <c r="CH6" s="68">
        <v>10</v>
      </c>
      <c r="CI6" s="68">
        <v>10</v>
      </c>
      <c r="CJ6" s="68">
        <v>10</v>
      </c>
      <c r="CK6" s="68">
        <v>10</v>
      </c>
      <c r="CL6" s="68">
        <v>10</v>
      </c>
      <c r="CM6" s="68">
        <v>10</v>
      </c>
      <c r="CN6" s="68">
        <v>10</v>
      </c>
      <c r="CO6" s="68">
        <v>10</v>
      </c>
      <c r="CP6" s="68">
        <v>10</v>
      </c>
      <c r="CQ6" s="68">
        <v>10</v>
      </c>
      <c r="CR6" s="68">
        <v>10</v>
      </c>
      <c r="CS6" s="68">
        <v>11</v>
      </c>
      <c r="CT6" s="68">
        <v>11</v>
      </c>
      <c r="CU6" s="68">
        <v>11</v>
      </c>
      <c r="CV6" s="68">
        <v>11</v>
      </c>
      <c r="CW6" s="68">
        <v>11</v>
      </c>
      <c r="CX6" s="68">
        <v>11</v>
      </c>
      <c r="CY6" s="68">
        <v>11</v>
      </c>
      <c r="CZ6" s="68">
        <v>11</v>
      </c>
      <c r="DA6" s="68">
        <v>11</v>
      </c>
      <c r="DB6" s="68">
        <v>11</v>
      </c>
      <c r="DC6" s="68">
        <v>11</v>
      </c>
      <c r="DD6" s="68">
        <v>11</v>
      </c>
      <c r="DE6" s="68">
        <v>12</v>
      </c>
      <c r="DF6" s="68">
        <v>12</v>
      </c>
      <c r="DG6" s="68">
        <v>12</v>
      </c>
      <c r="DH6" s="68">
        <v>12</v>
      </c>
      <c r="DI6" s="68">
        <v>12</v>
      </c>
      <c r="DJ6" s="68">
        <v>12</v>
      </c>
      <c r="DK6" s="68">
        <v>12</v>
      </c>
      <c r="DL6" s="68">
        <v>12</v>
      </c>
      <c r="DM6" s="68">
        <v>12</v>
      </c>
      <c r="DN6" s="68">
        <v>12</v>
      </c>
      <c r="DO6" s="68">
        <v>12</v>
      </c>
      <c r="DP6" s="68">
        <v>12</v>
      </c>
      <c r="DQ6" s="68">
        <v>13</v>
      </c>
      <c r="DR6" s="68">
        <v>13</v>
      </c>
      <c r="DS6" s="68">
        <v>13</v>
      </c>
      <c r="DT6" s="68">
        <v>13</v>
      </c>
      <c r="DU6" s="68">
        <v>13</v>
      </c>
      <c r="DV6" s="68">
        <v>13</v>
      </c>
      <c r="DW6" s="68">
        <v>13</v>
      </c>
      <c r="DX6" s="68">
        <v>13</v>
      </c>
      <c r="DY6" s="68">
        <v>13</v>
      </c>
      <c r="DZ6" s="68">
        <v>13</v>
      </c>
      <c r="EA6" s="68">
        <v>13</v>
      </c>
      <c r="EB6" s="68">
        <v>13</v>
      </c>
      <c r="EC6" s="68">
        <v>14</v>
      </c>
      <c r="ED6" s="68">
        <v>14</v>
      </c>
      <c r="EE6" s="68">
        <v>14</v>
      </c>
      <c r="EF6" s="68">
        <v>14</v>
      </c>
      <c r="EG6" s="68">
        <v>14</v>
      </c>
      <c r="EH6" s="68">
        <v>14</v>
      </c>
      <c r="EI6" s="68">
        <v>14</v>
      </c>
      <c r="EJ6" s="68">
        <v>14</v>
      </c>
      <c r="EK6" s="68">
        <v>14</v>
      </c>
      <c r="EL6" s="68">
        <v>14</v>
      </c>
      <c r="EM6" s="68">
        <v>14</v>
      </c>
      <c r="EN6" s="68">
        <v>14</v>
      </c>
      <c r="EO6" s="68">
        <v>15</v>
      </c>
      <c r="EP6" s="68">
        <v>15</v>
      </c>
      <c r="EQ6" s="68">
        <v>15</v>
      </c>
      <c r="ER6" s="68">
        <v>15</v>
      </c>
      <c r="ES6" s="68">
        <v>15</v>
      </c>
      <c r="ET6" s="68">
        <v>15</v>
      </c>
      <c r="EU6" s="68">
        <v>15</v>
      </c>
      <c r="EV6" s="68">
        <v>15</v>
      </c>
      <c r="EW6" s="68">
        <v>15</v>
      </c>
      <c r="EX6" s="68">
        <v>15</v>
      </c>
      <c r="EY6" s="68">
        <v>15</v>
      </c>
      <c r="EZ6" s="68">
        <v>15</v>
      </c>
      <c r="FA6" s="68">
        <v>16</v>
      </c>
      <c r="FB6" s="68">
        <v>16</v>
      </c>
      <c r="FC6" s="68">
        <v>16</v>
      </c>
      <c r="FD6" s="68">
        <v>16</v>
      </c>
      <c r="FE6" s="68">
        <v>16</v>
      </c>
      <c r="FF6" s="68">
        <v>16</v>
      </c>
      <c r="FG6" s="68">
        <v>16</v>
      </c>
      <c r="FH6" s="68">
        <v>16</v>
      </c>
      <c r="FI6" s="68">
        <v>16</v>
      </c>
      <c r="FJ6" s="68">
        <v>16</v>
      </c>
      <c r="FK6" s="68">
        <v>16</v>
      </c>
      <c r="FL6" s="68">
        <v>16</v>
      </c>
      <c r="FM6" s="68">
        <v>16</v>
      </c>
      <c r="FN6" s="68">
        <v>17</v>
      </c>
      <c r="FO6" s="68">
        <v>17</v>
      </c>
      <c r="FP6" s="68">
        <v>17</v>
      </c>
      <c r="FQ6" s="68">
        <v>17</v>
      </c>
      <c r="FR6" s="68">
        <v>17</v>
      </c>
      <c r="FS6" s="68">
        <v>17</v>
      </c>
      <c r="FT6" s="68">
        <v>17</v>
      </c>
      <c r="FU6" s="68">
        <v>17</v>
      </c>
      <c r="FV6" s="68">
        <v>17</v>
      </c>
      <c r="FW6" s="68">
        <v>17</v>
      </c>
      <c r="FX6" s="68">
        <v>17</v>
      </c>
      <c r="FY6" s="68">
        <v>17</v>
      </c>
      <c r="FZ6" s="68">
        <v>18</v>
      </c>
      <c r="GA6" s="68">
        <v>18</v>
      </c>
      <c r="GB6" s="68">
        <v>18</v>
      </c>
      <c r="GC6" s="68">
        <v>18</v>
      </c>
      <c r="GD6" s="68">
        <v>18</v>
      </c>
      <c r="GE6" s="68">
        <v>18</v>
      </c>
      <c r="GF6" s="68">
        <v>18</v>
      </c>
      <c r="GG6" s="68">
        <v>18</v>
      </c>
      <c r="GH6" s="68">
        <v>18</v>
      </c>
      <c r="GI6" s="68">
        <v>18</v>
      </c>
      <c r="GJ6" s="68">
        <v>18</v>
      </c>
      <c r="GK6" s="68">
        <v>18</v>
      </c>
      <c r="GL6" s="68">
        <v>19</v>
      </c>
      <c r="GM6" s="68">
        <v>19</v>
      </c>
      <c r="GN6" s="68">
        <v>19</v>
      </c>
      <c r="GO6" s="68">
        <v>19</v>
      </c>
      <c r="GP6" s="68">
        <v>19</v>
      </c>
      <c r="GQ6" s="68">
        <v>19</v>
      </c>
      <c r="GR6" s="68">
        <v>19</v>
      </c>
      <c r="GS6" s="68">
        <v>19</v>
      </c>
      <c r="GT6" s="68">
        <v>19</v>
      </c>
      <c r="GU6" s="68">
        <v>19</v>
      </c>
      <c r="GV6" s="68">
        <v>19</v>
      </c>
      <c r="GW6" s="68">
        <v>19</v>
      </c>
      <c r="GX6" s="68">
        <v>19</v>
      </c>
      <c r="GY6" s="68">
        <v>20</v>
      </c>
      <c r="GZ6" s="68">
        <v>20</v>
      </c>
      <c r="HA6" s="68">
        <v>20</v>
      </c>
      <c r="HB6" s="68">
        <v>20</v>
      </c>
      <c r="HC6" s="68">
        <v>20</v>
      </c>
      <c r="HD6" s="68">
        <v>20</v>
      </c>
      <c r="HE6" s="68">
        <v>20</v>
      </c>
      <c r="HF6" s="68">
        <v>20</v>
      </c>
      <c r="HG6" s="68">
        <v>20</v>
      </c>
      <c r="HH6" s="68">
        <v>20</v>
      </c>
      <c r="HI6" s="68">
        <v>20</v>
      </c>
      <c r="HJ6" s="68">
        <v>20</v>
      </c>
      <c r="HK6" s="68">
        <v>21</v>
      </c>
      <c r="HL6" s="68">
        <v>21</v>
      </c>
      <c r="HM6" s="68">
        <v>21</v>
      </c>
      <c r="HN6" s="68">
        <v>21</v>
      </c>
      <c r="HO6" s="68">
        <v>21</v>
      </c>
      <c r="HP6" s="68">
        <v>21</v>
      </c>
      <c r="HQ6" s="68">
        <v>21</v>
      </c>
      <c r="HR6" s="68">
        <v>21</v>
      </c>
      <c r="HS6" s="68">
        <v>21</v>
      </c>
      <c r="HT6" s="68">
        <v>21</v>
      </c>
      <c r="HU6" s="68">
        <v>21</v>
      </c>
      <c r="HV6" s="68">
        <v>21</v>
      </c>
      <c r="HW6" s="68">
        <v>21</v>
      </c>
      <c r="HX6" s="68">
        <v>22</v>
      </c>
      <c r="HY6" s="68">
        <v>22</v>
      </c>
      <c r="HZ6" s="68">
        <v>22</v>
      </c>
      <c r="IA6" s="68">
        <v>22</v>
      </c>
      <c r="IB6" s="68">
        <v>22</v>
      </c>
      <c r="IC6" s="68">
        <v>22</v>
      </c>
      <c r="ID6" s="68">
        <v>22</v>
      </c>
      <c r="IE6" s="68">
        <v>22</v>
      </c>
      <c r="IF6" s="68">
        <v>22</v>
      </c>
      <c r="IG6" s="68">
        <v>22</v>
      </c>
      <c r="IH6" s="68">
        <v>22</v>
      </c>
      <c r="II6" s="68">
        <v>22</v>
      </c>
      <c r="IJ6" s="68">
        <v>23</v>
      </c>
      <c r="IK6" s="68">
        <v>23</v>
      </c>
      <c r="IL6" s="68">
        <v>23</v>
      </c>
      <c r="IM6" s="68">
        <v>23</v>
      </c>
      <c r="IN6" s="68">
        <v>23</v>
      </c>
      <c r="IO6" s="68">
        <v>23</v>
      </c>
      <c r="IP6" s="68">
        <v>23</v>
      </c>
      <c r="IQ6" s="68">
        <v>23</v>
      </c>
      <c r="IR6" s="68">
        <v>23</v>
      </c>
      <c r="IS6" s="68">
        <v>23</v>
      </c>
      <c r="IT6" s="68">
        <v>23</v>
      </c>
      <c r="IU6" s="68">
        <v>23</v>
      </c>
      <c r="IV6" s="68">
        <v>24</v>
      </c>
      <c r="IW6" s="68">
        <v>24</v>
      </c>
      <c r="IX6" s="68">
        <v>24</v>
      </c>
      <c r="IY6" s="68">
        <v>24</v>
      </c>
      <c r="IZ6" s="68">
        <v>24</v>
      </c>
      <c r="JA6" s="68">
        <v>24</v>
      </c>
      <c r="JB6" s="68">
        <v>24</v>
      </c>
      <c r="JC6" s="68">
        <v>24</v>
      </c>
      <c r="JD6" s="68">
        <v>24</v>
      </c>
      <c r="JE6" s="68">
        <v>24</v>
      </c>
      <c r="JF6" s="68">
        <v>24</v>
      </c>
      <c r="JG6" s="68">
        <v>24</v>
      </c>
      <c r="JH6" s="68">
        <v>25</v>
      </c>
      <c r="JI6" s="68">
        <v>25</v>
      </c>
      <c r="JJ6" s="68">
        <v>25</v>
      </c>
      <c r="JK6" s="68">
        <v>25</v>
      </c>
      <c r="JL6" s="68">
        <v>25</v>
      </c>
      <c r="JM6" s="68">
        <v>25</v>
      </c>
      <c r="JN6" s="68">
        <v>25</v>
      </c>
      <c r="JO6" s="68">
        <v>25</v>
      </c>
      <c r="JP6" s="68">
        <v>25</v>
      </c>
      <c r="JQ6" s="68">
        <v>25</v>
      </c>
      <c r="JR6" s="68">
        <v>25</v>
      </c>
      <c r="JS6" s="68">
        <v>25</v>
      </c>
      <c r="JT6" s="68">
        <v>26</v>
      </c>
      <c r="JU6" s="68">
        <v>26</v>
      </c>
      <c r="JV6" s="68">
        <v>26</v>
      </c>
      <c r="JW6" s="68">
        <v>26</v>
      </c>
      <c r="JX6" s="68">
        <v>26</v>
      </c>
      <c r="JY6" s="68">
        <v>26</v>
      </c>
      <c r="JZ6" s="68">
        <v>26</v>
      </c>
      <c r="KA6" s="68">
        <v>26</v>
      </c>
      <c r="KB6" s="68">
        <v>26</v>
      </c>
      <c r="KC6" s="68">
        <v>26</v>
      </c>
      <c r="KD6" s="68">
        <v>26</v>
      </c>
      <c r="KE6" s="68">
        <v>26</v>
      </c>
      <c r="KF6" s="68">
        <v>27</v>
      </c>
      <c r="KG6" s="68">
        <v>27</v>
      </c>
      <c r="KH6" s="68">
        <v>27</v>
      </c>
      <c r="KI6" s="68">
        <v>27</v>
      </c>
      <c r="KJ6" s="68">
        <v>27</v>
      </c>
      <c r="KK6" s="68">
        <v>27</v>
      </c>
      <c r="KL6" s="68">
        <v>27</v>
      </c>
      <c r="KM6" s="68">
        <v>27</v>
      </c>
      <c r="KN6" s="68">
        <v>27</v>
      </c>
      <c r="KO6" s="68">
        <v>27</v>
      </c>
      <c r="KP6" s="68">
        <v>27</v>
      </c>
      <c r="KQ6" s="68">
        <v>27</v>
      </c>
      <c r="KR6" s="68">
        <v>28</v>
      </c>
      <c r="KS6" s="68">
        <v>28</v>
      </c>
      <c r="KT6" s="68">
        <v>28</v>
      </c>
      <c r="KU6" s="68">
        <v>28</v>
      </c>
      <c r="KV6" s="68">
        <v>28</v>
      </c>
      <c r="KW6" s="68">
        <v>28</v>
      </c>
      <c r="KX6" s="68">
        <v>28</v>
      </c>
      <c r="KY6" s="68">
        <v>28</v>
      </c>
      <c r="KZ6" s="68">
        <v>28</v>
      </c>
      <c r="LA6" s="68">
        <v>28</v>
      </c>
      <c r="LB6" s="68">
        <v>28</v>
      </c>
      <c r="LC6" s="68">
        <v>28</v>
      </c>
      <c r="LD6" s="68">
        <v>29</v>
      </c>
      <c r="LE6" s="68">
        <v>29</v>
      </c>
      <c r="LF6" s="68">
        <v>29</v>
      </c>
      <c r="LG6" s="68">
        <v>29</v>
      </c>
      <c r="LH6" s="68">
        <v>29</v>
      </c>
      <c r="LI6" s="68">
        <v>29</v>
      </c>
      <c r="LJ6" s="68">
        <v>29</v>
      </c>
      <c r="LK6" s="68">
        <v>29</v>
      </c>
      <c r="LL6" s="68">
        <v>29</v>
      </c>
      <c r="LM6" s="68">
        <v>29</v>
      </c>
      <c r="LN6" s="68">
        <v>29</v>
      </c>
      <c r="LO6" s="68">
        <v>29</v>
      </c>
      <c r="LP6" s="68">
        <v>30</v>
      </c>
      <c r="LQ6" s="68">
        <v>30</v>
      </c>
      <c r="LR6" s="68">
        <v>30</v>
      </c>
      <c r="LS6" s="68">
        <v>30</v>
      </c>
      <c r="LT6" s="68">
        <v>30</v>
      </c>
      <c r="LU6" s="68">
        <v>30</v>
      </c>
      <c r="LV6" s="68">
        <v>30</v>
      </c>
      <c r="LW6" s="68">
        <v>30</v>
      </c>
      <c r="LX6" s="68">
        <v>30</v>
      </c>
      <c r="LY6" s="68">
        <v>30</v>
      </c>
      <c r="LZ6" s="68">
        <v>30</v>
      </c>
      <c r="MA6" s="68">
        <v>30</v>
      </c>
      <c r="MB6" s="68">
        <v>31</v>
      </c>
      <c r="MC6" s="68">
        <v>31</v>
      </c>
      <c r="MD6" s="68">
        <v>31</v>
      </c>
      <c r="ME6" s="68">
        <v>31</v>
      </c>
      <c r="MF6" s="68">
        <v>31</v>
      </c>
      <c r="MG6" s="68">
        <v>31</v>
      </c>
      <c r="MH6" s="68">
        <v>31</v>
      </c>
      <c r="MI6" s="68">
        <v>31</v>
      </c>
      <c r="MJ6" s="68">
        <v>31</v>
      </c>
      <c r="MK6" s="68">
        <v>31</v>
      </c>
      <c r="ML6" s="68">
        <v>31</v>
      </c>
      <c r="MM6" s="68">
        <v>31</v>
      </c>
      <c r="MN6" s="68">
        <v>31</v>
      </c>
      <c r="MO6" s="68">
        <v>32</v>
      </c>
      <c r="MP6" s="68">
        <v>32</v>
      </c>
      <c r="MQ6" s="68">
        <v>32</v>
      </c>
      <c r="MR6" s="68">
        <v>32</v>
      </c>
      <c r="MS6" s="68">
        <v>32</v>
      </c>
      <c r="MT6" s="68">
        <v>32</v>
      </c>
      <c r="MU6" s="68">
        <v>32</v>
      </c>
      <c r="MV6" s="68">
        <v>32</v>
      </c>
      <c r="MW6" s="68">
        <v>32</v>
      </c>
      <c r="MX6" s="68">
        <v>32</v>
      </c>
      <c r="MY6" s="68">
        <v>32</v>
      </c>
      <c r="MZ6" s="68">
        <v>32</v>
      </c>
      <c r="NA6" s="68">
        <v>32</v>
      </c>
      <c r="NB6" s="68">
        <v>33</v>
      </c>
      <c r="NC6" s="68">
        <v>33</v>
      </c>
      <c r="ND6" s="68">
        <v>33</v>
      </c>
      <c r="NE6" s="68">
        <v>33</v>
      </c>
      <c r="NF6" s="68">
        <v>33</v>
      </c>
      <c r="NG6" s="68">
        <v>33</v>
      </c>
      <c r="NH6" s="68">
        <v>33</v>
      </c>
      <c r="NI6" s="68">
        <v>33</v>
      </c>
      <c r="NJ6" s="68">
        <v>33</v>
      </c>
      <c r="NK6" s="68">
        <v>33</v>
      </c>
      <c r="NL6" s="68">
        <v>33</v>
      </c>
      <c r="NM6" s="68">
        <v>33</v>
      </c>
      <c r="NN6" s="173"/>
      <c r="NO6" s="174"/>
      <c r="NP6" s="174"/>
      <c r="NQ6" s="174"/>
      <c r="NR6" s="174"/>
    </row>
    <row r="7" spans="1:437" x14ac:dyDescent="0.2">
      <c r="A7" s="206" t="s">
        <v>150</v>
      </c>
      <c r="B7" s="235" t="s">
        <v>244</v>
      </c>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c r="HV7" s="236"/>
      <c r="HW7" s="236"/>
      <c r="HX7" s="236"/>
      <c r="HY7" s="236"/>
      <c r="HZ7" s="236"/>
      <c r="IA7" s="236"/>
      <c r="IB7" s="236"/>
      <c r="IC7" s="236"/>
      <c r="ID7" s="236"/>
      <c r="IE7" s="236"/>
      <c r="IF7" s="236"/>
      <c r="IG7" s="236"/>
      <c r="IH7" s="236"/>
      <c r="II7" s="236"/>
      <c r="IJ7" s="236"/>
      <c r="IK7" s="236"/>
      <c r="IL7" s="236"/>
      <c r="IM7" s="236"/>
      <c r="IN7" s="236"/>
      <c r="IO7" s="236"/>
      <c r="IP7" s="236"/>
      <c r="IQ7" s="236"/>
      <c r="IR7" s="236"/>
      <c r="IS7" s="236"/>
      <c r="IT7" s="236"/>
      <c r="IU7" s="236"/>
      <c r="IV7" s="236"/>
      <c r="IW7" s="236"/>
      <c r="IX7" s="236"/>
      <c r="IY7" s="236"/>
      <c r="IZ7" s="236"/>
      <c r="JA7" s="236"/>
      <c r="JB7" s="236"/>
      <c r="JC7" s="236"/>
      <c r="JD7" s="236"/>
      <c r="JE7" s="236"/>
      <c r="JF7" s="236"/>
      <c r="JG7" s="236"/>
      <c r="JH7" s="236"/>
      <c r="JI7" s="236"/>
      <c r="JJ7" s="236"/>
      <c r="JK7" s="236"/>
      <c r="JL7" s="236"/>
      <c r="JM7" s="236"/>
      <c r="JN7" s="236"/>
      <c r="JO7" s="236"/>
      <c r="JP7" s="236"/>
      <c r="JQ7" s="236"/>
      <c r="JR7" s="236"/>
      <c r="JS7" s="236"/>
      <c r="JT7" s="236"/>
      <c r="JU7" s="236"/>
      <c r="JV7" s="236"/>
      <c r="JW7" s="236"/>
      <c r="JX7" s="236"/>
      <c r="JY7" s="236"/>
      <c r="JZ7" s="236"/>
      <c r="KA7" s="236"/>
      <c r="KB7" s="236"/>
      <c r="KC7" s="236"/>
      <c r="KD7" s="236"/>
      <c r="KE7" s="236"/>
      <c r="KF7" s="236"/>
      <c r="KG7" s="236"/>
      <c r="KH7" s="236"/>
      <c r="KI7" s="236"/>
      <c r="KJ7" s="236"/>
      <c r="KK7" s="236"/>
      <c r="KL7" s="236"/>
      <c r="KM7" s="236"/>
      <c r="KN7" s="236"/>
      <c r="KO7" s="236"/>
      <c r="KP7" s="236"/>
      <c r="KQ7" s="236"/>
      <c r="KR7" s="236"/>
      <c r="KS7" s="236"/>
      <c r="KT7" s="236"/>
      <c r="KU7" s="236"/>
      <c r="KV7" s="236"/>
      <c r="KW7" s="236"/>
      <c r="KX7" s="236"/>
      <c r="KY7" s="236"/>
      <c r="KZ7" s="236"/>
      <c r="LA7" s="236"/>
      <c r="LB7" s="236"/>
      <c r="LC7" s="236"/>
      <c r="LD7" s="236"/>
      <c r="LE7" s="236"/>
      <c r="LF7" s="236"/>
      <c r="LG7" s="236"/>
      <c r="LH7" s="236"/>
      <c r="LI7" s="236"/>
      <c r="LJ7" s="236"/>
      <c r="LK7" s="236"/>
      <c r="LL7" s="236"/>
      <c r="LM7" s="236"/>
      <c r="LN7" s="236"/>
      <c r="LO7" s="236"/>
      <c r="LP7" s="236"/>
      <c r="LQ7" s="236"/>
      <c r="LR7" s="236"/>
      <c r="LS7" s="236"/>
      <c r="LT7" s="236"/>
      <c r="LU7" s="236"/>
      <c r="LV7" s="236"/>
      <c r="LW7" s="236"/>
      <c r="LX7" s="236"/>
      <c r="LY7" s="236"/>
      <c r="LZ7" s="236"/>
      <c r="MA7" s="236"/>
      <c r="MB7" s="236"/>
      <c r="MC7" s="236"/>
      <c r="MD7" s="236"/>
      <c r="ME7" s="236"/>
      <c r="MF7" s="236"/>
      <c r="MG7" s="236"/>
      <c r="MH7" s="236"/>
      <c r="MI7" s="236"/>
      <c r="MJ7" s="236"/>
      <c r="MK7" s="236"/>
      <c r="ML7" s="236"/>
      <c r="MM7" s="236"/>
      <c r="MN7" s="236"/>
      <c r="MO7" s="236"/>
      <c r="MP7" s="236"/>
      <c r="MQ7" s="236"/>
      <c r="MR7" s="236"/>
      <c r="MS7" s="236"/>
      <c r="MT7" s="236"/>
      <c r="MU7" s="236"/>
      <c r="MV7" s="236"/>
      <c r="MW7" s="236"/>
      <c r="MX7" s="236"/>
      <c r="MY7" s="236"/>
      <c r="MZ7" s="236"/>
      <c r="NA7" s="236"/>
      <c r="NB7" s="236"/>
      <c r="NC7" s="236"/>
      <c r="ND7" s="236"/>
      <c r="NE7" s="236"/>
      <c r="NF7" s="236"/>
      <c r="NG7" s="236"/>
      <c r="NH7" s="236"/>
      <c r="NI7" s="236"/>
      <c r="NJ7" s="236"/>
      <c r="NK7" s="236"/>
      <c r="NL7" s="236"/>
      <c r="NM7" s="237"/>
      <c r="NN7" s="207"/>
      <c r="NO7" s="207"/>
      <c r="NP7" s="207"/>
      <c r="NQ7" s="207"/>
      <c r="NR7" s="234"/>
    </row>
    <row r="8" spans="1:437" ht="25.5" customHeight="1" x14ac:dyDescent="0.2">
      <c r="A8" s="206"/>
      <c r="B8" s="230" t="s">
        <v>213</v>
      </c>
      <c r="C8" s="231"/>
      <c r="D8" s="231"/>
      <c r="E8" s="232"/>
      <c r="F8" s="233" t="s">
        <v>214</v>
      </c>
      <c r="G8" s="231"/>
      <c r="H8" s="231"/>
      <c r="I8" s="231"/>
      <c r="J8" s="231"/>
      <c r="K8" s="231"/>
      <c r="L8" s="231"/>
      <c r="M8" s="231"/>
      <c r="N8" s="231"/>
      <c r="O8" s="231"/>
      <c r="P8" s="231"/>
      <c r="Q8" s="232"/>
      <c r="R8" s="233" t="s">
        <v>215</v>
      </c>
      <c r="S8" s="231"/>
      <c r="T8" s="231"/>
      <c r="U8" s="231"/>
      <c r="V8" s="231"/>
      <c r="W8" s="232"/>
      <c r="X8" s="233" t="s">
        <v>245</v>
      </c>
      <c r="Y8" s="231"/>
      <c r="Z8" s="231"/>
      <c r="AA8" s="231"/>
      <c r="AB8" s="231"/>
      <c r="AC8" s="231"/>
      <c r="AD8" s="231"/>
      <c r="AE8" s="231"/>
      <c r="AF8" s="231"/>
      <c r="AG8" s="231"/>
      <c r="AH8" s="231"/>
      <c r="AI8" s="232"/>
      <c r="AJ8" s="233" t="s">
        <v>246</v>
      </c>
      <c r="AK8" s="231"/>
      <c r="AL8" s="231"/>
      <c r="AM8" s="231"/>
      <c r="AN8" s="231"/>
      <c r="AO8" s="231"/>
      <c r="AP8" s="231"/>
      <c r="AQ8" s="231"/>
      <c r="AR8" s="231"/>
      <c r="AS8" s="231"/>
      <c r="AT8" s="231"/>
      <c r="AU8" s="231"/>
      <c r="AV8" s="231"/>
      <c r="AW8" s="231"/>
      <c r="AX8" s="232"/>
      <c r="AY8" s="233" t="s">
        <v>218</v>
      </c>
      <c r="AZ8" s="231"/>
      <c r="BA8" s="231"/>
      <c r="BB8" s="231"/>
      <c r="BC8" s="231"/>
      <c r="BD8" s="231"/>
      <c r="BE8" s="231"/>
      <c r="BF8" s="231"/>
      <c r="BG8" s="231"/>
      <c r="BH8" s="231"/>
      <c r="BI8" s="232"/>
      <c r="BJ8" s="233" t="s">
        <v>247</v>
      </c>
      <c r="BK8" s="231"/>
      <c r="BL8" s="231"/>
      <c r="BM8" s="231"/>
      <c r="BN8" s="231"/>
      <c r="BO8" s="231"/>
      <c r="BP8" s="231"/>
      <c r="BQ8" s="231"/>
      <c r="BR8" s="231"/>
      <c r="BS8" s="231"/>
      <c r="BT8" s="232"/>
      <c r="BU8" s="233" t="s">
        <v>220</v>
      </c>
      <c r="BV8" s="231"/>
      <c r="BW8" s="231"/>
      <c r="BX8" s="231"/>
      <c r="BY8" s="231"/>
      <c r="BZ8" s="231"/>
      <c r="CA8" s="231"/>
      <c r="CB8" s="231"/>
      <c r="CC8" s="231"/>
      <c r="CD8" s="231"/>
      <c r="CE8" s="231"/>
      <c r="CF8" s="232"/>
      <c r="CG8" s="233" t="s">
        <v>248</v>
      </c>
      <c r="CH8" s="231"/>
      <c r="CI8" s="231"/>
      <c r="CJ8" s="231"/>
      <c r="CK8" s="231"/>
      <c r="CL8" s="231"/>
      <c r="CM8" s="231"/>
      <c r="CN8" s="231"/>
      <c r="CO8" s="231"/>
      <c r="CP8" s="231"/>
      <c r="CQ8" s="231"/>
      <c r="CR8" s="238"/>
      <c r="CS8" s="231" t="s">
        <v>222</v>
      </c>
      <c r="CT8" s="231"/>
      <c r="CU8" s="231"/>
      <c r="CV8" s="231"/>
      <c r="CW8" s="231"/>
      <c r="CX8" s="231"/>
      <c r="CY8" s="231"/>
      <c r="CZ8" s="231"/>
      <c r="DA8" s="231"/>
      <c r="DB8" s="231"/>
      <c r="DC8" s="231"/>
      <c r="DD8" s="238"/>
      <c r="DE8" s="230" t="s">
        <v>223</v>
      </c>
      <c r="DF8" s="231"/>
      <c r="DG8" s="231"/>
      <c r="DH8" s="231"/>
      <c r="DI8" s="231"/>
      <c r="DJ8" s="231"/>
      <c r="DK8" s="231"/>
      <c r="DL8" s="231"/>
      <c r="DM8" s="231"/>
      <c r="DN8" s="231"/>
      <c r="DO8" s="231"/>
      <c r="DP8" s="238"/>
      <c r="DQ8" s="227" t="s">
        <v>224</v>
      </c>
      <c r="DR8" s="228"/>
      <c r="DS8" s="228"/>
      <c r="DT8" s="228"/>
      <c r="DU8" s="228"/>
      <c r="DV8" s="228"/>
      <c r="DW8" s="228"/>
      <c r="DX8" s="228"/>
      <c r="DY8" s="228"/>
      <c r="DZ8" s="228"/>
      <c r="EA8" s="228"/>
      <c r="EB8" s="229"/>
      <c r="EC8" s="227" t="s">
        <v>225</v>
      </c>
      <c r="ED8" s="228"/>
      <c r="EE8" s="228"/>
      <c r="EF8" s="228"/>
      <c r="EG8" s="228"/>
      <c r="EH8" s="228"/>
      <c r="EI8" s="228"/>
      <c r="EJ8" s="228"/>
      <c r="EK8" s="228"/>
      <c r="EL8" s="228"/>
      <c r="EM8" s="228"/>
      <c r="EN8" s="229"/>
      <c r="EO8" s="227" t="s">
        <v>226</v>
      </c>
      <c r="EP8" s="228"/>
      <c r="EQ8" s="228"/>
      <c r="ER8" s="228"/>
      <c r="ES8" s="228"/>
      <c r="ET8" s="228"/>
      <c r="EU8" s="228"/>
      <c r="EV8" s="228"/>
      <c r="EW8" s="228"/>
      <c r="EX8" s="228"/>
      <c r="EY8" s="228"/>
      <c r="EZ8" s="229"/>
      <c r="FA8" s="227" t="s">
        <v>249</v>
      </c>
      <c r="FB8" s="228"/>
      <c r="FC8" s="228"/>
      <c r="FD8" s="228"/>
      <c r="FE8" s="228"/>
      <c r="FF8" s="228"/>
      <c r="FG8" s="228"/>
      <c r="FH8" s="228"/>
      <c r="FI8" s="228"/>
      <c r="FJ8" s="228"/>
      <c r="FK8" s="228"/>
      <c r="FL8" s="228"/>
      <c r="FM8" s="229"/>
      <c r="FN8" s="227" t="s">
        <v>250</v>
      </c>
      <c r="FO8" s="228"/>
      <c r="FP8" s="228"/>
      <c r="FQ8" s="228"/>
      <c r="FR8" s="228"/>
      <c r="FS8" s="228"/>
      <c r="FT8" s="228"/>
      <c r="FU8" s="228"/>
      <c r="FV8" s="228"/>
      <c r="FW8" s="228"/>
      <c r="FX8" s="228"/>
      <c r="FY8" s="229"/>
      <c r="FZ8" s="227" t="s">
        <v>251</v>
      </c>
      <c r="GA8" s="228"/>
      <c r="GB8" s="228"/>
      <c r="GC8" s="228"/>
      <c r="GD8" s="228"/>
      <c r="GE8" s="228"/>
      <c r="GF8" s="228"/>
      <c r="GG8" s="228"/>
      <c r="GH8" s="228"/>
      <c r="GI8" s="228"/>
      <c r="GJ8" s="228"/>
      <c r="GK8" s="229"/>
      <c r="GL8" s="227" t="s">
        <v>229</v>
      </c>
      <c r="GM8" s="228"/>
      <c r="GN8" s="228"/>
      <c r="GO8" s="228"/>
      <c r="GP8" s="228"/>
      <c r="GQ8" s="228"/>
      <c r="GR8" s="228"/>
      <c r="GS8" s="228"/>
      <c r="GT8" s="228"/>
      <c r="GU8" s="228"/>
      <c r="GV8" s="228"/>
      <c r="GW8" s="228"/>
      <c r="GX8" s="229"/>
      <c r="GY8" s="227" t="s">
        <v>230</v>
      </c>
      <c r="GZ8" s="228"/>
      <c r="HA8" s="228"/>
      <c r="HB8" s="228"/>
      <c r="HC8" s="228"/>
      <c r="HD8" s="228"/>
      <c r="HE8" s="228"/>
      <c r="HF8" s="228"/>
      <c r="HG8" s="228"/>
      <c r="HH8" s="228"/>
      <c r="HI8" s="228"/>
      <c r="HJ8" s="229"/>
      <c r="HK8" s="227" t="s">
        <v>231</v>
      </c>
      <c r="HL8" s="228"/>
      <c r="HM8" s="228"/>
      <c r="HN8" s="228"/>
      <c r="HO8" s="228"/>
      <c r="HP8" s="228"/>
      <c r="HQ8" s="228"/>
      <c r="HR8" s="228"/>
      <c r="HS8" s="228"/>
      <c r="HT8" s="228"/>
      <c r="HU8" s="228"/>
      <c r="HV8" s="228"/>
      <c r="HW8" s="229"/>
      <c r="HX8" s="227" t="s">
        <v>232</v>
      </c>
      <c r="HY8" s="228"/>
      <c r="HZ8" s="228"/>
      <c r="IA8" s="228"/>
      <c r="IB8" s="228"/>
      <c r="IC8" s="228"/>
      <c r="ID8" s="228"/>
      <c r="IE8" s="228"/>
      <c r="IF8" s="228"/>
      <c r="IG8" s="228"/>
      <c r="IH8" s="228"/>
      <c r="II8" s="229"/>
      <c r="IJ8" s="227" t="s">
        <v>233</v>
      </c>
      <c r="IK8" s="228"/>
      <c r="IL8" s="228"/>
      <c r="IM8" s="228"/>
      <c r="IN8" s="228"/>
      <c r="IO8" s="228"/>
      <c r="IP8" s="228"/>
      <c r="IQ8" s="228"/>
      <c r="IR8" s="228"/>
      <c r="IS8" s="228"/>
      <c r="IT8" s="228"/>
      <c r="IU8" s="229"/>
      <c r="IV8" s="227" t="s">
        <v>234</v>
      </c>
      <c r="IW8" s="228"/>
      <c r="IX8" s="228"/>
      <c r="IY8" s="228"/>
      <c r="IZ8" s="228"/>
      <c r="JA8" s="228"/>
      <c r="JB8" s="228"/>
      <c r="JC8" s="228"/>
      <c r="JD8" s="228"/>
      <c r="JE8" s="228"/>
      <c r="JF8" s="228"/>
      <c r="JG8" s="229"/>
      <c r="JH8" s="227" t="s">
        <v>235</v>
      </c>
      <c r="JI8" s="228"/>
      <c r="JJ8" s="228"/>
      <c r="JK8" s="228"/>
      <c r="JL8" s="228"/>
      <c r="JM8" s="228"/>
      <c r="JN8" s="228"/>
      <c r="JO8" s="228"/>
      <c r="JP8" s="228"/>
      <c r="JQ8" s="228"/>
      <c r="JR8" s="228"/>
      <c r="JS8" s="229"/>
      <c r="JT8" s="227" t="s">
        <v>252</v>
      </c>
      <c r="JU8" s="228"/>
      <c r="JV8" s="228"/>
      <c r="JW8" s="228"/>
      <c r="JX8" s="228"/>
      <c r="JY8" s="228"/>
      <c r="JZ8" s="228"/>
      <c r="KA8" s="228"/>
      <c r="KB8" s="228"/>
      <c r="KC8" s="228"/>
      <c r="KD8" s="228"/>
      <c r="KE8" s="229"/>
      <c r="KF8" s="227" t="s">
        <v>237</v>
      </c>
      <c r="KG8" s="228"/>
      <c r="KH8" s="228"/>
      <c r="KI8" s="228"/>
      <c r="KJ8" s="228"/>
      <c r="KK8" s="228"/>
      <c r="KL8" s="228"/>
      <c r="KM8" s="228"/>
      <c r="KN8" s="228"/>
      <c r="KO8" s="228"/>
      <c r="KP8" s="228"/>
      <c r="KQ8" s="229"/>
      <c r="KR8" s="227" t="s">
        <v>238</v>
      </c>
      <c r="KS8" s="228"/>
      <c r="KT8" s="228"/>
      <c r="KU8" s="228"/>
      <c r="KV8" s="228"/>
      <c r="KW8" s="228"/>
      <c r="KX8" s="228"/>
      <c r="KY8" s="228"/>
      <c r="KZ8" s="228"/>
      <c r="LA8" s="228"/>
      <c r="LB8" s="228"/>
      <c r="LC8" s="229"/>
      <c r="LD8" s="227" t="s">
        <v>239</v>
      </c>
      <c r="LE8" s="228"/>
      <c r="LF8" s="228"/>
      <c r="LG8" s="228"/>
      <c r="LH8" s="228"/>
      <c r="LI8" s="228"/>
      <c r="LJ8" s="228"/>
      <c r="LK8" s="228"/>
      <c r="LL8" s="228"/>
      <c r="LM8" s="228"/>
      <c r="LN8" s="228"/>
      <c r="LO8" s="229"/>
      <c r="LP8" s="227" t="s">
        <v>240</v>
      </c>
      <c r="LQ8" s="228"/>
      <c r="LR8" s="228"/>
      <c r="LS8" s="228"/>
      <c r="LT8" s="228"/>
      <c r="LU8" s="228"/>
      <c r="LV8" s="228"/>
      <c r="LW8" s="228"/>
      <c r="LX8" s="228"/>
      <c r="LY8" s="228"/>
      <c r="LZ8" s="228"/>
      <c r="MA8" s="229"/>
      <c r="MB8" s="227" t="s">
        <v>241</v>
      </c>
      <c r="MC8" s="228"/>
      <c r="MD8" s="228"/>
      <c r="ME8" s="228"/>
      <c r="MF8" s="228"/>
      <c r="MG8" s="228"/>
      <c r="MH8" s="228"/>
      <c r="MI8" s="228"/>
      <c r="MJ8" s="228"/>
      <c r="MK8" s="228"/>
      <c r="ML8" s="228"/>
      <c r="MM8" s="228"/>
      <c r="MN8" s="229"/>
      <c r="MO8" s="227" t="s">
        <v>242</v>
      </c>
      <c r="MP8" s="228"/>
      <c r="MQ8" s="228"/>
      <c r="MR8" s="228"/>
      <c r="MS8" s="228"/>
      <c r="MT8" s="228"/>
      <c r="MU8" s="228"/>
      <c r="MV8" s="228"/>
      <c r="MW8" s="228"/>
      <c r="MX8" s="228"/>
      <c r="MY8" s="228"/>
      <c r="MZ8" s="228"/>
      <c r="NA8" s="229"/>
      <c r="NB8" s="227" t="s">
        <v>243</v>
      </c>
      <c r="NC8" s="228"/>
      <c r="ND8" s="228"/>
      <c r="NE8" s="228"/>
      <c r="NF8" s="228"/>
      <c r="NG8" s="228"/>
      <c r="NH8" s="228"/>
      <c r="NI8" s="228"/>
      <c r="NJ8" s="228"/>
      <c r="NK8" s="228"/>
      <c r="NL8" s="228"/>
      <c r="NM8" s="229"/>
      <c r="NN8" s="171" t="s">
        <v>211</v>
      </c>
      <c r="NO8" s="82" t="s">
        <v>198</v>
      </c>
      <c r="NP8" s="82" t="s">
        <v>269</v>
      </c>
      <c r="NQ8" s="82" t="s">
        <v>279</v>
      </c>
      <c r="NR8" s="167" t="s">
        <v>141</v>
      </c>
    </row>
    <row r="9" spans="1:437" x14ac:dyDescent="0.2">
      <c r="A9" s="206"/>
      <c r="B9" s="166" t="s">
        <v>207</v>
      </c>
      <c r="C9" s="69" t="s">
        <v>253</v>
      </c>
      <c r="D9" s="69" t="s">
        <v>210</v>
      </c>
      <c r="E9" s="123" t="s">
        <v>141</v>
      </c>
      <c r="F9" s="166" t="s">
        <v>254</v>
      </c>
      <c r="G9" s="69" t="s">
        <v>255</v>
      </c>
      <c r="H9" s="69" t="s">
        <v>256</v>
      </c>
      <c r="I9" s="69" t="s">
        <v>274</v>
      </c>
      <c r="J9" s="69" t="s">
        <v>257</v>
      </c>
      <c r="K9" s="69" t="s">
        <v>258</v>
      </c>
      <c r="L9" s="69" t="s">
        <v>207</v>
      </c>
      <c r="M9" s="69" t="s">
        <v>253</v>
      </c>
      <c r="N9" s="69" t="s">
        <v>209</v>
      </c>
      <c r="O9" s="69" t="s">
        <v>259</v>
      </c>
      <c r="P9" s="69" t="s">
        <v>210</v>
      </c>
      <c r="Q9" s="123" t="s">
        <v>141</v>
      </c>
      <c r="R9" s="166" t="s">
        <v>255</v>
      </c>
      <c r="S9" s="69" t="s">
        <v>258</v>
      </c>
      <c r="T9" s="69" t="s">
        <v>207</v>
      </c>
      <c r="U9" s="69" t="s">
        <v>253</v>
      </c>
      <c r="V9" s="69" t="s">
        <v>210</v>
      </c>
      <c r="W9" s="123" t="s">
        <v>141</v>
      </c>
      <c r="X9" s="166" t="s">
        <v>254</v>
      </c>
      <c r="Y9" s="69" t="s">
        <v>255</v>
      </c>
      <c r="Z9" s="69" t="s">
        <v>256</v>
      </c>
      <c r="AA9" s="69" t="s">
        <v>274</v>
      </c>
      <c r="AB9" s="69" t="s">
        <v>257</v>
      </c>
      <c r="AC9" s="69" t="s">
        <v>258</v>
      </c>
      <c r="AD9" s="69" t="s">
        <v>207</v>
      </c>
      <c r="AE9" s="69" t="s">
        <v>253</v>
      </c>
      <c r="AF9" s="69" t="s">
        <v>209</v>
      </c>
      <c r="AG9" s="69" t="s">
        <v>259</v>
      </c>
      <c r="AH9" s="69" t="s">
        <v>210</v>
      </c>
      <c r="AI9" s="123" t="s">
        <v>141</v>
      </c>
      <c r="AJ9" s="166" t="s">
        <v>254</v>
      </c>
      <c r="AK9" s="69" t="s">
        <v>255</v>
      </c>
      <c r="AL9" s="69" t="s">
        <v>256</v>
      </c>
      <c r="AM9" s="69" t="s">
        <v>274</v>
      </c>
      <c r="AN9" s="69" t="s">
        <v>257</v>
      </c>
      <c r="AO9" s="69" t="s">
        <v>258</v>
      </c>
      <c r="AP9" s="69" t="s">
        <v>207</v>
      </c>
      <c r="AQ9" s="69" t="s">
        <v>253</v>
      </c>
      <c r="AR9" s="69" t="s">
        <v>260</v>
      </c>
      <c r="AS9" s="69" t="s">
        <v>259</v>
      </c>
      <c r="AT9" s="69" t="s">
        <v>210</v>
      </c>
      <c r="AU9" s="69" t="s">
        <v>261</v>
      </c>
      <c r="AV9" s="69" t="s">
        <v>262</v>
      </c>
      <c r="AW9" s="69" t="s">
        <v>263</v>
      </c>
      <c r="AX9" s="123" t="s">
        <v>141</v>
      </c>
      <c r="AY9" s="166" t="s">
        <v>254</v>
      </c>
      <c r="AZ9" s="69" t="s">
        <v>255</v>
      </c>
      <c r="BA9" s="69" t="s">
        <v>256</v>
      </c>
      <c r="BB9" s="69" t="s">
        <v>274</v>
      </c>
      <c r="BC9" s="69" t="s">
        <v>257</v>
      </c>
      <c r="BD9" s="69" t="s">
        <v>258</v>
      </c>
      <c r="BE9" s="69" t="s">
        <v>207</v>
      </c>
      <c r="BF9" s="69" t="s">
        <v>253</v>
      </c>
      <c r="BG9" s="69" t="s">
        <v>210</v>
      </c>
      <c r="BH9" s="69" t="s">
        <v>261</v>
      </c>
      <c r="BI9" s="123" t="s">
        <v>141</v>
      </c>
      <c r="BJ9" s="166" t="s">
        <v>254</v>
      </c>
      <c r="BK9" s="69" t="s">
        <v>255</v>
      </c>
      <c r="BL9" s="69" t="s">
        <v>256</v>
      </c>
      <c r="BM9" s="69" t="s">
        <v>274</v>
      </c>
      <c r="BN9" s="69" t="s">
        <v>257</v>
      </c>
      <c r="BO9" s="69" t="s">
        <v>258</v>
      </c>
      <c r="BP9" s="69" t="s">
        <v>207</v>
      </c>
      <c r="BQ9" s="69" t="s">
        <v>253</v>
      </c>
      <c r="BR9" s="69" t="s">
        <v>209</v>
      </c>
      <c r="BS9" s="69" t="s">
        <v>210</v>
      </c>
      <c r="BT9" s="123" t="s">
        <v>141</v>
      </c>
      <c r="BU9" s="166" t="s">
        <v>254</v>
      </c>
      <c r="BV9" s="69" t="s">
        <v>255</v>
      </c>
      <c r="BW9" s="69" t="s">
        <v>256</v>
      </c>
      <c r="BX9" s="69" t="s">
        <v>274</v>
      </c>
      <c r="BY9" s="69" t="s">
        <v>257</v>
      </c>
      <c r="BZ9" s="69" t="s">
        <v>258</v>
      </c>
      <c r="CA9" s="69" t="s">
        <v>207</v>
      </c>
      <c r="CB9" s="69" t="s">
        <v>253</v>
      </c>
      <c r="CC9" s="69" t="s">
        <v>209</v>
      </c>
      <c r="CD9" s="69" t="s">
        <v>259</v>
      </c>
      <c r="CE9" s="69" t="s">
        <v>210</v>
      </c>
      <c r="CF9" s="123" t="s">
        <v>141</v>
      </c>
      <c r="CG9" s="166" t="s">
        <v>264</v>
      </c>
      <c r="CH9" s="69" t="s">
        <v>255</v>
      </c>
      <c r="CI9" s="69" t="s">
        <v>256</v>
      </c>
      <c r="CJ9" s="69" t="s">
        <v>274</v>
      </c>
      <c r="CK9" s="69" t="s">
        <v>257</v>
      </c>
      <c r="CL9" s="69" t="s">
        <v>258</v>
      </c>
      <c r="CM9" s="69" t="s">
        <v>207</v>
      </c>
      <c r="CN9" s="69" t="s">
        <v>253</v>
      </c>
      <c r="CO9" s="69" t="s">
        <v>209</v>
      </c>
      <c r="CP9" s="69" t="s">
        <v>259</v>
      </c>
      <c r="CQ9" s="69" t="s">
        <v>210</v>
      </c>
      <c r="CR9" s="123" t="s">
        <v>141</v>
      </c>
      <c r="CS9" s="166" t="s">
        <v>254</v>
      </c>
      <c r="CT9" s="69" t="s">
        <v>255</v>
      </c>
      <c r="CU9" s="69" t="s">
        <v>256</v>
      </c>
      <c r="CV9" s="69" t="s">
        <v>274</v>
      </c>
      <c r="CW9" s="69" t="s">
        <v>257</v>
      </c>
      <c r="CX9" s="69" t="s">
        <v>258</v>
      </c>
      <c r="CY9" s="69" t="s">
        <v>207</v>
      </c>
      <c r="CZ9" s="69" t="s">
        <v>253</v>
      </c>
      <c r="DA9" s="69" t="s">
        <v>260</v>
      </c>
      <c r="DB9" s="69" t="s">
        <v>259</v>
      </c>
      <c r="DC9" s="69" t="s">
        <v>210</v>
      </c>
      <c r="DD9" s="169" t="s">
        <v>141</v>
      </c>
      <c r="DE9" s="69" t="s">
        <v>254</v>
      </c>
      <c r="DF9" s="69" t="s">
        <v>255</v>
      </c>
      <c r="DG9" s="69" t="s">
        <v>256</v>
      </c>
      <c r="DH9" s="69" t="s">
        <v>274</v>
      </c>
      <c r="DI9" s="69" t="s">
        <v>257</v>
      </c>
      <c r="DJ9" s="69" t="s">
        <v>258</v>
      </c>
      <c r="DK9" s="69" t="s">
        <v>207</v>
      </c>
      <c r="DL9" s="69" t="s">
        <v>253</v>
      </c>
      <c r="DM9" s="69" t="s">
        <v>209</v>
      </c>
      <c r="DN9" s="69" t="s">
        <v>259</v>
      </c>
      <c r="DO9" s="69" t="s">
        <v>210</v>
      </c>
      <c r="DP9" s="123" t="s">
        <v>141</v>
      </c>
      <c r="DQ9" s="166" t="s">
        <v>254</v>
      </c>
      <c r="DR9" s="69" t="s">
        <v>255</v>
      </c>
      <c r="DS9" s="69" t="s">
        <v>256</v>
      </c>
      <c r="DT9" s="69" t="s">
        <v>274</v>
      </c>
      <c r="DU9" s="69" t="s">
        <v>257</v>
      </c>
      <c r="DV9" s="69" t="s">
        <v>258</v>
      </c>
      <c r="DW9" s="69" t="s">
        <v>207</v>
      </c>
      <c r="DX9" s="69" t="s">
        <v>253</v>
      </c>
      <c r="DY9" s="69" t="s">
        <v>209</v>
      </c>
      <c r="DZ9" s="69" t="s">
        <v>259</v>
      </c>
      <c r="EA9" s="69" t="s">
        <v>210</v>
      </c>
      <c r="EB9" s="123" t="s">
        <v>141</v>
      </c>
      <c r="EC9" s="166" t="s">
        <v>254</v>
      </c>
      <c r="ED9" s="69" t="s">
        <v>255</v>
      </c>
      <c r="EE9" s="69" t="s">
        <v>256</v>
      </c>
      <c r="EF9" s="69" t="s">
        <v>274</v>
      </c>
      <c r="EG9" s="69" t="s">
        <v>257</v>
      </c>
      <c r="EH9" s="69" t="s">
        <v>258</v>
      </c>
      <c r="EI9" s="69" t="s">
        <v>207</v>
      </c>
      <c r="EJ9" s="69" t="s">
        <v>253</v>
      </c>
      <c r="EK9" s="69" t="s">
        <v>209</v>
      </c>
      <c r="EL9" s="69" t="s">
        <v>259</v>
      </c>
      <c r="EM9" s="69" t="s">
        <v>210</v>
      </c>
      <c r="EN9" s="123" t="s">
        <v>141</v>
      </c>
      <c r="EO9" s="69" t="s">
        <v>264</v>
      </c>
      <c r="EP9" s="69" t="s">
        <v>255</v>
      </c>
      <c r="EQ9" s="69" t="s">
        <v>256</v>
      </c>
      <c r="ER9" s="69" t="s">
        <v>274</v>
      </c>
      <c r="ES9" s="69" t="s">
        <v>257</v>
      </c>
      <c r="ET9" s="69" t="s">
        <v>258</v>
      </c>
      <c r="EU9" s="69" t="s">
        <v>207</v>
      </c>
      <c r="EV9" s="69" t="s">
        <v>253</v>
      </c>
      <c r="EW9" s="69" t="s">
        <v>209</v>
      </c>
      <c r="EX9" s="69" t="s">
        <v>259</v>
      </c>
      <c r="EY9" s="69" t="s">
        <v>210</v>
      </c>
      <c r="EZ9" s="123" t="s">
        <v>141</v>
      </c>
      <c r="FA9" s="166" t="s">
        <v>254</v>
      </c>
      <c r="FB9" s="69" t="s">
        <v>255</v>
      </c>
      <c r="FC9" s="69" t="s">
        <v>256</v>
      </c>
      <c r="FD9" s="69" t="s">
        <v>274</v>
      </c>
      <c r="FE9" s="69" t="s">
        <v>257</v>
      </c>
      <c r="FF9" s="69" t="s">
        <v>258</v>
      </c>
      <c r="FG9" s="69" t="s">
        <v>207</v>
      </c>
      <c r="FH9" s="69" t="s">
        <v>253</v>
      </c>
      <c r="FI9" s="69" t="s">
        <v>260</v>
      </c>
      <c r="FJ9" s="69" t="s">
        <v>259</v>
      </c>
      <c r="FK9" s="69" t="s">
        <v>210</v>
      </c>
      <c r="FL9" s="69" t="s">
        <v>261</v>
      </c>
      <c r="FM9" s="123" t="s">
        <v>141</v>
      </c>
      <c r="FN9" s="69" t="s">
        <v>254</v>
      </c>
      <c r="FO9" s="69" t="s">
        <v>255</v>
      </c>
      <c r="FP9" s="69" t="s">
        <v>256</v>
      </c>
      <c r="FQ9" s="69" t="s">
        <v>274</v>
      </c>
      <c r="FR9" s="69" t="s">
        <v>257</v>
      </c>
      <c r="FS9" s="69" t="s">
        <v>258</v>
      </c>
      <c r="FT9" s="69" t="s">
        <v>207</v>
      </c>
      <c r="FU9" s="69" t="s">
        <v>253</v>
      </c>
      <c r="FV9" s="69" t="s">
        <v>209</v>
      </c>
      <c r="FW9" s="69" t="s">
        <v>259</v>
      </c>
      <c r="FX9" s="69" t="s">
        <v>210</v>
      </c>
      <c r="FY9" s="169" t="s">
        <v>141</v>
      </c>
      <c r="FZ9" s="69" t="s">
        <v>254</v>
      </c>
      <c r="GA9" s="69" t="s">
        <v>255</v>
      </c>
      <c r="GB9" s="69" t="s">
        <v>256</v>
      </c>
      <c r="GC9" s="69" t="s">
        <v>274</v>
      </c>
      <c r="GD9" s="69" t="s">
        <v>257</v>
      </c>
      <c r="GE9" s="69" t="s">
        <v>258</v>
      </c>
      <c r="GF9" s="69" t="s">
        <v>207</v>
      </c>
      <c r="GG9" s="69" t="s">
        <v>253</v>
      </c>
      <c r="GH9" s="69" t="s">
        <v>209</v>
      </c>
      <c r="GI9" s="69" t="s">
        <v>259</v>
      </c>
      <c r="GJ9" s="69" t="s">
        <v>210</v>
      </c>
      <c r="GK9" s="123" t="s">
        <v>141</v>
      </c>
      <c r="GL9" s="166" t="s">
        <v>254</v>
      </c>
      <c r="GM9" s="69" t="s">
        <v>255</v>
      </c>
      <c r="GN9" s="69" t="s">
        <v>256</v>
      </c>
      <c r="GO9" s="69" t="s">
        <v>274</v>
      </c>
      <c r="GP9" s="69" t="s">
        <v>257</v>
      </c>
      <c r="GQ9" s="69" t="s">
        <v>258</v>
      </c>
      <c r="GR9" s="69" t="s">
        <v>207</v>
      </c>
      <c r="GS9" s="69" t="s">
        <v>253</v>
      </c>
      <c r="GT9" s="69" t="s">
        <v>209</v>
      </c>
      <c r="GU9" s="69" t="s">
        <v>259</v>
      </c>
      <c r="GV9" s="69" t="s">
        <v>210</v>
      </c>
      <c r="GW9" s="69" t="s">
        <v>257</v>
      </c>
      <c r="GX9" s="123" t="s">
        <v>141</v>
      </c>
      <c r="GY9" s="69" t="s">
        <v>264</v>
      </c>
      <c r="GZ9" s="69" t="s">
        <v>255</v>
      </c>
      <c r="HA9" s="69" t="s">
        <v>256</v>
      </c>
      <c r="HB9" s="69" t="s">
        <v>274</v>
      </c>
      <c r="HC9" s="69" t="s">
        <v>257</v>
      </c>
      <c r="HD9" s="69" t="s">
        <v>258</v>
      </c>
      <c r="HE9" s="69" t="s">
        <v>207</v>
      </c>
      <c r="HF9" s="69" t="s">
        <v>253</v>
      </c>
      <c r="HG9" s="69" t="s">
        <v>209</v>
      </c>
      <c r="HH9" s="69" t="s">
        <v>259</v>
      </c>
      <c r="HI9" s="69" t="s">
        <v>210</v>
      </c>
      <c r="HJ9" s="123" t="s">
        <v>141</v>
      </c>
      <c r="HK9" s="166" t="s">
        <v>254</v>
      </c>
      <c r="HL9" s="69" t="s">
        <v>255</v>
      </c>
      <c r="HM9" s="69" t="s">
        <v>256</v>
      </c>
      <c r="HN9" s="69" t="s">
        <v>274</v>
      </c>
      <c r="HO9" s="69" t="s">
        <v>257</v>
      </c>
      <c r="HP9" s="69" t="s">
        <v>258</v>
      </c>
      <c r="HQ9" s="69" t="s">
        <v>207</v>
      </c>
      <c r="HR9" s="69" t="s">
        <v>253</v>
      </c>
      <c r="HS9" s="69" t="s">
        <v>209</v>
      </c>
      <c r="HT9" s="69" t="s">
        <v>259</v>
      </c>
      <c r="HU9" s="69" t="s">
        <v>210</v>
      </c>
      <c r="HV9" s="69" t="s">
        <v>261</v>
      </c>
      <c r="HW9" s="123" t="s">
        <v>141</v>
      </c>
      <c r="HX9" s="166" t="s">
        <v>254</v>
      </c>
      <c r="HY9" s="69" t="s">
        <v>255</v>
      </c>
      <c r="HZ9" s="69" t="s">
        <v>256</v>
      </c>
      <c r="IA9" s="69" t="s">
        <v>274</v>
      </c>
      <c r="IB9" s="69" t="s">
        <v>257</v>
      </c>
      <c r="IC9" s="69" t="s">
        <v>258</v>
      </c>
      <c r="ID9" s="69" t="s">
        <v>207</v>
      </c>
      <c r="IE9" s="69" t="s">
        <v>253</v>
      </c>
      <c r="IF9" s="69" t="s">
        <v>260</v>
      </c>
      <c r="IG9" s="69" t="s">
        <v>259</v>
      </c>
      <c r="IH9" s="69" t="s">
        <v>210</v>
      </c>
      <c r="II9" s="123" t="s">
        <v>141</v>
      </c>
      <c r="IJ9" s="166" t="s">
        <v>254</v>
      </c>
      <c r="IK9" s="69" t="s">
        <v>255</v>
      </c>
      <c r="IL9" s="69" t="s">
        <v>256</v>
      </c>
      <c r="IM9" s="69" t="s">
        <v>274</v>
      </c>
      <c r="IN9" s="69" t="s">
        <v>257</v>
      </c>
      <c r="IO9" s="69" t="s">
        <v>258</v>
      </c>
      <c r="IP9" s="69" t="s">
        <v>207</v>
      </c>
      <c r="IQ9" s="69" t="s">
        <v>253</v>
      </c>
      <c r="IR9" s="69" t="s">
        <v>209</v>
      </c>
      <c r="IS9" s="69" t="s">
        <v>259</v>
      </c>
      <c r="IT9" s="69" t="s">
        <v>210</v>
      </c>
      <c r="IU9" s="123" t="s">
        <v>141</v>
      </c>
      <c r="IV9" s="166" t="s">
        <v>254</v>
      </c>
      <c r="IW9" s="69" t="s">
        <v>255</v>
      </c>
      <c r="IX9" s="69" t="s">
        <v>256</v>
      </c>
      <c r="IY9" s="69" t="s">
        <v>274</v>
      </c>
      <c r="IZ9" s="69" t="s">
        <v>257</v>
      </c>
      <c r="JA9" s="69" t="s">
        <v>258</v>
      </c>
      <c r="JB9" s="69" t="s">
        <v>207</v>
      </c>
      <c r="JC9" s="69" t="s">
        <v>253</v>
      </c>
      <c r="JD9" s="69" t="s">
        <v>209</v>
      </c>
      <c r="JE9" s="69" t="s">
        <v>259</v>
      </c>
      <c r="JF9" s="69" t="s">
        <v>210</v>
      </c>
      <c r="JG9" s="123" t="s">
        <v>141</v>
      </c>
      <c r="JH9" s="69" t="s">
        <v>254</v>
      </c>
      <c r="JI9" s="69" t="s">
        <v>255</v>
      </c>
      <c r="JJ9" s="69" t="s">
        <v>256</v>
      </c>
      <c r="JK9" s="69" t="s">
        <v>274</v>
      </c>
      <c r="JL9" s="69" t="s">
        <v>257</v>
      </c>
      <c r="JM9" s="69" t="s">
        <v>258</v>
      </c>
      <c r="JN9" s="69" t="s">
        <v>207</v>
      </c>
      <c r="JO9" s="69" t="s">
        <v>253</v>
      </c>
      <c r="JP9" s="69" t="s">
        <v>209</v>
      </c>
      <c r="JQ9" s="69" t="s">
        <v>259</v>
      </c>
      <c r="JR9" s="69" t="s">
        <v>210</v>
      </c>
      <c r="JS9" s="69" t="s">
        <v>141</v>
      </c>
      <c r="JT9" s="166" t="s">
        <v>254</v>
      </c>
      <c r="JU9" s="69" t="s">
        <v>255</v>
      </c>
      <c r="JV9" s="69" t="s">
        <v>256</v>
      </c>
      <c r="JW9" s="69" t="s">
        <v>274</v>
      </c>
      <c r="JX9" s="69" t="s">
        <v>257</v>
      </c>
      <c r="JY9" s="69" t="s">
        <v>258</v>
      </c>
      <c r="JZ9" s="69" t="s">
        <v>207</v>
      </c>
      <c r="KA9" s="69" t="s">
        <v>253</v>
      </c>
      <c r="KB9" s="69" t="s">
        <v>209</v>
      </c>
      <c r="KC9" s="69" t="s">
        <v>259</v>
      </c>
      <c r="KD9" s="69" t="s">
        <v>210</v>
      </c>
      <c r="KE9" s="123" t="s">
        <v>141</v>
      </c>
      <c r="KF9" s="166" t="s">
        <v>254</v>
      </c>
      <c r="KG9" s="69" t="s">
        <v>255</v>
      </c>
      <c r="KH9" s="69" t="s">
        <v>256</v>
      </c>
      <c r="KI9" s="69" t="s">
        <v>274</v>
      </c>
      <c r="KJ9" s="69" t="s">
        <v>257</v>
      </c>
      <c r="KK9" s="69" t="s">
        <v>258</v>
      </c>
      <c r="KL9" s="69" t="s">
        <v>207</v>
      </c>
      <c r="KM9" s="69" t="s">
        <v>253</v>
      </c>
      <c r="KN9" s="69" t="s">
        <v>209</v>
      </c>
      <c r="KO9" s="69" t="s">
        <v>259</v>
      </c>
      <c r="KP9" s="69" t="s">
        <v>210</v>
      </c>
      <c r="KQ9" s="123" t="s">
        <v>141</v>
      </c>
      <c r="KR9" s="69" t="s">
        <v>264</v>
      </c>
      <c r="KS9" s="69" t="s">
        <v>255</v>
      </c>
      <c r="KT9" s="69" t="s">
        <v>256</v>
      </c>
      <c r="KU9" s="69" t="s">
        <v>274</v>
      </c>
      <c r="KV9" s="69" t="s">
        <v>257</v>
      </c>
      <c r="KW9" s="69" t="s">
        <v>258</v>
      </c>
      <c r="KX9" s="69" t="s">
        <v>207</v>
      </c>
      <c r="KY9" s="69" t="s">
        <v>253</v>
      </c>
      <c r="KZ9" s="69" t="s">
        <v>209</v>
      </c>
      <c r="LA9" s="69" t="s">
        <v>259</v>
      </c>
      <c r="LB9" s="69" t="s">
        <v>210</v>
      </c>
      <c r="LC9" s="123" t="s">
        <v>141</v>
      </c>
      <c r="LD9" s="166" t="s">
        <v>254</v>
      </c>
      <c r="LE9" s="69" t="s">
        <v>255</v>
      </c>
      <c r="LF9" s="69" t="s">
        <v>256</v>
      </c>
      <c r="LG9" s="69" t="s">
        <v>274</v>
      </c>
      <c r="LH9" s="69" t="s">
        <v>257</v>
      </c>
      <c r="LI9" s="69" t="s">
        <v>258</v>
      </c>
      <c r="LJ9" s="69" t="s">
        <v>207</v>
      </c>
      <c r="LK9" s="69" t="s">
        <v>253</v>
      </c>
      <c r="LL9" s="69" t="s">
        <v>209</v>
      </c>
      <c r="LM9" s="69" t="s">
        <v>259</v>
      </c>
      <c r="LN9" s="69" t="s">
        <v>210</v>
      </c>
      <c r="LO9" s="123" t="s">
        <v>141</v>
      </c>
      <c r="LP9" s="166" t="s">
        <v>254</v>
      </c>
      <c r="LQ9" s="69" t="s">
        <v>255</v>
      </c>
      <c r="LR9" s="69" t="s">
        <v>256</v>
      </c>
      <c r="LS9" s="69" t="s">
        <v>274</v>
      </c>
      <c r="LT9" s="69" t="s">
        <v>257</v>
      </c>
      <c r="LU9" s="69" t="s">
        <v>258</v>
      </c>
      <c r="LV9" s="69" t="s">
        <v>207</v>
      </c>
      <c r="LW9" s="69" t="s">
        <v>253</v>
      </c>
      <c r="LX9" s="69" t="s">
        <v>209</v>
      </c>
      <c r="LY9" s="69" t="s">
        <v>259</v>
      </c>
      <c r="LZ9" s="69" t="s">
        <v>210</v>
      </c>
      <c r="MA9" s="123" t="s">
        <v>141</v>
      </c>
      <c r="MB9" s="166" t="s">
        <v>254</v>
      </c>
      <c r="MC9" s="69" t="s">
        <v>255</v>
      </c>
      <c r="MD9" s="69" t="s">
        <v>256</v>
      </c>
      <c r="ME9" s="69" t="s">
        <v>274</v>
      </c>
      <c r="MF9" s="69" t="s">
        <v>257</v>
      </c>
      <c r="MG9" s="69" t="s">
        <v>258</v>
      </c>
      <c r="MH9" s="69" t="s">
        <v>207</v>
      </c>
      <c r="MI9" s="69" t="s">
        <v>253</v>
      </c>
      <c r="MJ9" s="69" t="s">
        <v>209</v>
      </c>
      <c r="MK9" s="69" t="s">
        <v>259</v>
      </c>
      <c r="ML9" s="69" t="s">
        <v>210</v>
      </c>
      <c r="MM9" s="69" t="s">
        <v>261</v>
      </c>
      <c r="MN9" s="123" t="s">
        <v>141</v>
      </c>
      <c r="MO9" s="166" t="s">
        <v>254</v>
      </c>
      <c r="MP9" s="69" t="s">
        <v>255</v>
      </c>
      <c r="MQ9" s="69" t="s">
        <v>256</v>
      </c>
      <c r="MR9" s="69" t="s">
        <v>274</v>
      </c>
      <c r="MS9" s="69" t="s">
        <v>257</v>
      </c>
      <c r="MT9" s="69" t="s">
        <v>258</v>
      </c>
      <c r="MU9" s="69" t="s">
        <v>207</v>
      </c>
      <c r="MV9" s="69" t="s">
        <v>253</v>
      </c>
      <c r="MW9" s="69" t="s">
        <v>209</v>
      </c>
      <c r="MX9" s="69" t="s">
        <v>259</v>
      </c>
      <c r="MY9" s="69" t="s">
        <v>210</v>
      </c>
      <c r="MZ9" s="69" t="s">
        <v>261</v>
      </c>
      <c r="NA9" s="169" t="s">
        <v>141</v>
      </c>
      <c r="NB9" s="69" t="s">
        <v>254</v>
      </c>
      <c r="NC9" s="69" t="s">
        <v>255</v>
      </c>
      <c r="ND9" s="69" t="s">
        <v>256</v>
      </c>
      <c r="NE9" s="69" t="s">
        <v>274</v>
      </c>
      <c r="NF9" s="69" t="s">
        <v>257</v>
      </c>
      <c r="NG9" s="69" t="s">
        <v>258</v>
      </c>
      <c r="NH9" s="69" t="s">
        <v>207</v>
      </c>
      <c r="NI9" s="69" t="s">
        <v>253</v>
      </c>
      <c r="NJ9" s="69" t="s">
        <v>209</v>
      </c>
      <c r="NK9" s="69" t="s">
        <v>259</v>
      </c>
      <c r="NL9" s="69" t="s">
        <v>210</v>
      </c>
      <c r="NM9" s="169" t="s">
        <v>141</v>
      </c>
      <c r="NN9" s="172" t="s">
        <v>277</v>
      </c>
      <c r="NO9" s="31" t="s">
        <v>203</v>
      </c>
      <c r="NP9" s="31" t="s">
        <v>268</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212" s="70">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9">
        <v>0</v>
      </c>
      <c r="KG212" s="139">
        <v>3004.0649274000002</v>
      </c>
      <c r="KH212" s="139">
        <v>0</v>
      </c>
      <c r="KI212" s="139">
        <v>1653.9640429999999</v>
      </c>
      <c r="KJ212" s="139">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9">
        <v>1712.1681910899999</v>
      </c>
      <c r="LW212" s="139">
        <v>2339.7320066100001</v>
      </c>
      <c r="LX212" s="139">
        <v>0</v>
      </c>
      <c r="LY212" s="139">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9">
        <v>54773.912061650044</v>
      </c>
      <c r="MO212" s="139">
        <v>0</v>
      </c>
      <c r="MP212" s="139">
        <v>17695.626147829989</v>
      </c>
      <c r="MQ212" s="139">
        <v>0</v>
      </c>
      <c r="MR212" s="14">
        <v>12063.561299999999</v>
      </c>
      <c r="MS212" s="139">
        <v>683.85719183000003</v>
      </c>
      <c r="MT212" s="139">
        <v>91811.334615259781</v>
      </c>
      <c r="MU212" s="139">
        <v>25645.903547480008</v>
      </c>
      <c r="MV212" s="14">
        <v>10860.063790990002</v>
      </c>
      <c r="MW212" s="14">
        <v>0</v>
      </c>
      <c r="MX212" s="14">
        <v>528.31165620000002</v>
      </c>
      <c r="MY212" s="14">
        <v>6160.5156061799971</v>
      </c>
      <c r="MZ212" s="14">
        <v>0</v>
      </c>
      <c r="NA212" s="139">
        <v>165449.17385576974</v>
      </c>
      <c r="NB212" s="170">
        <v>0</v>
      </c>
      <c r="NC212" s="14">
        <v>0</v>
      </c>
      <c r="ND212" s="14">
        <v>0</v>
      </c>
      <c r="NE212" s="139">
        <v>0</v>
      </c>
      <c r="NF212" s="139">
        <v>0</v>
      </c>
      <c r="NG212" s="14">
        <v>0</v>
      </c>
      <c r="NH212" s="14">
        <v>0</v>
      </c>
      <c r="NI212" s="139">
        <v>379.23511538999998</v>
      </c>
      <c r="NJ212" s="139">
        <v>0</v>
      </c>
      <c r="NK212" s="14">
        <v>0</v>
      </c>
      <c r="NL212" s="14">
        <v>50.239761729999998</v>
      </c>
      <c r="NM212" s="139">
        <v>429.47487712000003</v>
      </c>
      <c r="NN212" s="139">
        <v>211195.69567191965</v>
      </c>
      <c r="NO212" s="14">
        <v>176867.4090983299</v>
      </c>
      <c r="NP212" s="14">
        <v>93519.726459209996</v>
      </c>
      <c r="NQ212" s="139">
        <v>549760.83034301002</v>
      </c>
      <c r="NR212" s="139">
        <v>3245626.4986232277</v>
      </c>
      <c r="PN212" s="4"/>
      <c r="PO212" s="4"/>
      <c r="PP212" s="4"/>
      <c r="PQ212" s="4"/>
      <c r="PR212" s="4"/>
      <c r="PS212" s="4"/>
      <c r="PT212" s="4"/>
      <c r="PU212" s="4"/>
    </row>
    <row r="213" spans="1:437" x14ac:dyDescent="0.2">
      <c r="A213" s="70">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9">
        <v>349242.44824319915</v>
      </c>
      <c r="NO213" s="14">
        <v>169919.02228976</v>
      </c>
      <c r="NP213" s="14">
        <v>89534.58687941001</v>
      </c>
      <c r="NQ213" s="15">
        <v>552083.80567896995</v>
      </c>
      <c r="NR213" s="139">
        <v>3323426.4999598307</v>
      </c>
    </row>
    <row r="214" spans="1:437" x14ac:dyDescent="0.2">
      <c r="A214" s="70">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t="e">
        <v>#N/A</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t="e">
        <v>#N/A</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9">
        <v>329899.55366439023</v>
      </c>
      <c r="NO214" s="14">
        <v>161640.95742546007</v>
      </c>
      <c r="NP214" s="14">
        <v>85210.166131940001</v>
      </c>
      <c r="NQ214" s="15">
        <v>554211.5475473</v>
      </c>
      <c r="NR214" s="139">
        <v>3340920.123486829</v>
      </c>
    </row>
    <row r="215" spans="1:437" x14ac:dyDescent="0.2">
      <c r="A215" s="70">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t="e">
        <v>#N/A</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t="e">
        <v>#N/A</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t="e">
        <v>#N/A</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t="e">
        <v>#N/A</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t="e">
        <v>#N/A</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9">
        <v>314456.06045516074</v>
      </c>
      <c r="NO215" s="14">
        <v>154353.93389897989</v>
      </c>
      <c r="NP215" s="14">
        <v>81657.687453749997</v>
      </c>
      <c r="NQ215" s="15">
        <v>556449.04233118007</v>
      </c>
      <c r="NR215" s="139">
        <v>3272679.5559339607</v>
      </c>
    </row>
    <row r="216" spans="1:437" x14ac:dyDescent="0.2">
      <c r="NQ216" s="164"/>
      <c r="NR216" s="164"/>
    </row>
    <row r="217" spans="1:437" x14ac:dyDescent="0.2">
      <c r="NR217" s="164"/>
    </row>
    <row r="218" spans="1:437" x14ac:dyDescent="0.2">
      <c r="NR218" s="164"/>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Normal="100" workbookViewId="0">
      <selection activeCell="Q33" sqref="Q33"/>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265</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opLeftCell="A4" zoomScale="115" zoomScaleNormal="115" workbookViewId="0">
      <selection activeCell="Q16" sqref="Q16"/>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H290"/>
  <sheetViews>
    <sheetView showGridLines="0" zoomScaleNormal="100" workbookViewId="0">
      <pane xSplit="1" ySplit="9" topLeftCell="BU287" activePane="bottomRight" state="frozen"/>
      <selection pane="topRight" activeCell="E272" sqref="E272"/>
      <selection pane="bottomLeft" activeCell="E272" sqref="E272"/>
      <selection pane="bottomRight" activeCell="CF290" sqref="CF290"/>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4" width="18" style="4" customWidth="1"/>
    <col min="85" max="85" width="15.7109375" style="4" bestFit="1" customWidth="1"/>
    <col min="86" max="86" width="13.140625" style="4" bestFit="1" customWidth="1"/>
    <col min="87" max="87" width="12.42578125" style="4" bestFit="1" customWidth="1"/>
    <col min="88" max="16384" width="11.42578125" style="4"/>
  </cols>
  <sheetData>
    <row r="1" spans="1:86" s="9" customFormat="1" ht="15.95" customHeight="1" x14ac:dyDescent="0.3">
      <c r="A1" s="41" t="s">
        <v>14</v>
      </c>
      <c r="B1" s="23"/>
      <c r="C1" s="42"/>
    </row>
    <row r="2" spans="1:86" s="9" customFormat="1" ht="15.95" customHeight="1" x14ac:dyDescent="0.25">
      <c r="A2" s="23" t="s">
        <v>19</v>
      </c>
      <c r="B2" s="23"/>
      <c r="C2" s="42"/>
      <c r="H2" s="183" t="s">
        <v>17</v>
      </c>
      <c r="I2" s="183"/>
    </row>
    <row r="3" spans="1:86" s="9" customFormat="1" ht="13.5" customHeight="1" x14ac:dyDescent="0.25">
      <c r="A3" s="24" t="s">
        <v>16</v>
      </c>
      <c r="B3" s="23"/>
      <c r="C3" s="42"/>
    </row>
    <row r="4" spans="1:86" s="9" customFormat="1" ht="19.5" customHeight="1" x14ac:dyDescent="0.25">
      <c r="A4" s="23"/>
      <c r="B4" s="23"/>
      <c r="C4" s="42"/>
      <c r="H4" s="183" t="s">
        <v>18</v>
      </c>
      <c r="I4" s="183"/>
    </row>
    <row r="5" spans="1:86" s="9" customFormat="1" ht="10.5" customHeight="1" thickBot="1" x14ac:dyDescent="0.3">
      <c r="A5" s="8"/>
      <c r="B5" s="8"/>
      <c r="H5" s="122"/>
      <c r="I5" s="122"/>
    </row>
    <row r="6" spans="1:86" s="12" customFormat="1" ht="31.5" customHeight="1" x14ac:dyDescent="0.25">
      <c r="A6" s="11"/>
      <c r="B6" s="11"/>
      <c r="H6" s="189" t="s">
        <v>20</v>
      </c>
      <c r="I6" s="190"/>
      <c r="J6" s="9"/>
      <c r="K6" s="9"/>
      <c r="L6" s="9"/>
      <c r="M6" s="9"/>
      <c r="N6" s="9"/>
      <c r="BD6" s="92"/>
      <c r="BG6" s="84"/>
    </row>
    <row r="7" spans="1:86" s="12" customFormat="1" ht="9" customHeight="1" x14ac:dyDescent="0.2">
      <c r="A7" s="11"/>
      <c r="B7" s="11"/>
      <c r="H7" s="119"/>
      <c r="I7" s="28"/>
      <c r="J7" s="28"/>
      <c r="K7" s="28"/>
      <c r="L7" s="28"/>
      <c r="M7" s="28"/>
      <c r="N7" s="28"/>
    </row>
    <row r="8" spans="1:86" ht="20.100000000000001" customHeight="1" x14ac:dyDescent="0.2">
      <c r="A8" s="186"/>
      <c r="B8" s="191" t="s">
        <v>21</v>
      </c>
      <c r="C8" s="192"/>
      <c r="D8" s="192"/>
      <c r="E8" s="192"/>
      <c r="F8" s="192"/>
      <c r="G8" s="192"/>
      <c r="H8" s="192"/>
      <c r="I8" s="192"/>
      <c r="J8" s="192"/>
      <c r="K8" s="192"/>
      <c r="L8" s="192"/>
      <c r="M8" s="192"/>
      <c r="N8" s="192"/>
      <c r="O8" s="193" t="s">
        <v>22</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5"/>
      <c r="BF8" s="188" t="s">
        <v>23</v>
      </c>
      <c r="BG8" s="188"/>
      <c r="BH8" s="188"/>
      <c r="BI8" s="120"/>
      <c r="BJ8" s="120"/>
      <c r="BK8" s="120"/>
      <c r="BL8" s="120"/>
      <c r="BM8" s="120"/>
      <c r="BN8" s="120"/>
      <c r="BO8" s="120"/>
      <c r="BP8" s="193" t="s">
        <v>24</v>
      </c>
      <c r="BQ8" s="194"/>
      <c r="BR8" s="194"/>
      <c r="BS8" s="195"/>
      <c r="BT8" s="82" t="s">
        <v>25</v>
      </c>
      <c r="BU8" s="196" t="s">
        <v>26</v>
      </c>
      <c r="BV8" s="197"/>
      <c r="BW8" s="197"/>
      <c r="BX8" s="197"/>
      <c r="BY8" s="197"/>
      <c r="BZ8" s="197"/>
      <c r="CA8" s="197"/>
      <c r="CB8" s="197"/>
      <c r="CC8" s="197"/>
      <c r="CD8" s="197"/>
      <c r="CE8" s="198"/>
      <c r="CF8" s="123" t="s">
        <v>27</v>
      </c>
      <c r="CG8" s="184" t="s">
        <v>28</v>
      </c>
      <c r="CH8" s="93"/>
    </row>
    <row r="9" spans="1:86" ht="20.100000000000001" customHeight="1" x14ac:dyDescent="0.2">
      <c r="A9" s="187"/>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266</v>
      </c>
      <c r="BC9" s="88" t="s">
        <v>272</v>
      </c>
      <c r="BD9" s="88" t="s">
        <v>81</v>
      </c>
      <c r="BE9" s="88" t="s">
        <v>82</v>
      </c>
      <c r="BF9" s="89" t="s">
        <v>83</v>
      </c>
      <c r="BG9" s="90" t="s">
        <v>84</v>
      </c>
      <c r="BH9" s="91" t="s">
        <v>85</v>
      </c>
      <c r="BI9" s="87" t="s">
        <v>86</v>
      </c>
      <c r="BJ9" s="86" t="s">
        <v>87</v>
      </c>
      <c r="BK9" s="86" t="s">
        <v>88</v>
      </c>
      <c r="BL9" s="88" t="s">
        <v>89</v>
      </c>
      <c r="BM9" s="86" t="s">
        <v>90</v>
      </c>
      <c r="BN9" s="88" t="s">
        <v>91</v>
      </c>
      <c r="BO9" s="88" t="s">
        <v>278</v>
      </c>
      <c r="BP9" s="86"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267</v>
      </c>
      <c r="CD9" s="36" t="s">
        <v>270</v>
      </c>
      <c r="CE9" s="36" t="s">
        <v>275</v>
      </c>
      <c r="CF9" s="36" t="s">
        <v>105</v>
      </c>
      <c r="CG9" s="185"/>
      <c r="CH9" s="36" t="s">
        <v>106</v>
      </c>
    </row>
    <row r="10" spans="1:86" x14ac:dyDescent="0.2">
      <c r="A10" s="13">
        <v>37347</v>
      </c>
      <c r="B10" s="17"/>
      <c r="AV10" s="14"/>
      <c r="CG10" s="15"/>
      <c r="CH10" s="37" t="str">
        <f>IF(B10="","",SUM(B10:BH10))</f>
        <v/>
      </c>
    </row>
    <row r="11" spans="1:86" x14ac:dyDescent="0.2">
      <c r="A11" s="13">
        <v>37377</v>
      </c>
      <c r="B11" s="17">
        <v>474858.37184297002</v>
      </c>
      <c r="AV11" s="14"/>
      <c r="CG11" s="17">
        <v>474858.37184297002</v>
      </c>
      <c r="CH11" s="37"/>
    </row>
    <row r="12" spans="1:86" x14ac:dyDescent="0.2">
      <c r="A12" s="13">
        <v>37408</v>
      </c>
      <c r="B12" s="17">
        <v>470596.65169999999</v>
      </c>
      <c r="AV12" s="14"/>
      <c r="CG12" s="17">
        <v>470596.65169999999</v>
      </c>
      <c r="CH12" s="37"/>
    </row>
    <row r="13" spans="1:86" x14ac:dyDescent="0.2">
      <c r="A13" s="13">
        <v>37438</v>
      </c>
      <c r="B13" s="17">
        <v>463535.21145728999</v>
      </c>
      <c r="AV13" s="14"/>
      <c r="CG13" s="17">
        <v>463535.21145728999</v>
      </c>
      <c r="CH13" s="37"/>
    </row>
    <row r="14" spans="1:86" x14ac:dyDescent="0.2">
      <c r="A14" s="13">
        <v>37469</v>
      </c>
      <c r="B14" s="17">
        <v>456235.95676911995</v>
      </c>
      <c r="AV14" s="14"/>
      <c r="CG14" s="17">
        <v>456235.95676911995</v>
      </c>
      <c r="CH14" s="37"/>
    </row>
    <row r="15" spans="1:86" x14ac:dyDescent="0.2">
      <c r="A15" s="13">
        <v>37500</v>
      </c>
      <c r="B15" s="17">
        <v>447374.83225285</v>
      </c>
      <c r="AV15" s="14"/>
      <c r="CG15" s="17">
        <v>447374.83225285</v>
      </c>
      <c r="CH15" s="37"/>
    </row>
    <row r="16" spans="1:86" x14ac:dyDescent="0.2">
      <c r="A16" s="13">
        <v>37530</v>
      </c>
      <c r="B16" s="17">
        <v>439789.69624376006</v>
      </c>
      <c r="AV16" s="14"/>
      <c r="CG16" s="17">
        <v>439789.69624376006</v>
      </c>
      <c r="CH16" s="37"/>
    </row>
    <row r="17" spans="1:86"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G17" s="17">
        <v>994376.4068472099</v>
      </c>
      <c r="CH17" s="37"/>
    </row>
    <row r="18" spans="1:86"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G18" s="17">
        <v>980840.36489094002</v>
      </c>
      <c r="CH18" s="37"/>
    </row>
    <row r="19" spans="1:86"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G19" s="17">
        <v>966780.33677557996</v>
      </c>
      <c r="CH19" s="37"/>
    </row>
    <row r="20" spans="1:86"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G20" s="17">
        <v>956267.03390392987</v>
      </c>
      <c r="CH20" s="37"/>
    </row>
    <row r="21" spans="1:86"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G21" s="17">
        <v>949576.19234720012</v>
      </c>
      <c r="CH21" s="37"/>
    </row>
    <row r="22" spans="1:86"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G22" s="17">
        <v>942744.58268510003</v>
      </c>
      <c r="CH22" s="37"/>
    </row>
    <row r="23" spans="1:86"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G23" s="17">
        <v>934876.97757999995</v>
      </c>
      <c r="CH23" s="37"/>
    </row>
    <row r="24" spans="1:86"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G24" s="17">
        <v>1373292.95105054</v>
      </c>
      <c r="CH24" s="37"/>
    </row>
    <row r="25" spans="1:86"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G25" s="17">
        <v>1350557.82786096</v>
      </c>
      <c r="CH25" s="37"/>
    </row>
    <row r="26" spans="1:86"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G26" s="17">
        <v>1325263.1376425398</v>
      </c>
      <c r="CH26" s="37"/>
    </row>
    <row r="27" spans="1:86"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G27" s="17">
        <v>1302769.4999664298</v>
      </c>
      <c r="CH27" s="37"/>
    </row>
    <row r="28" spans="1:86"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G28" s="17">
        <v>1282842.0526574899</v>
      </c>
      <c r="CH28" s="37"/>
    </row>
    <row r="29" spans="1:86"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G29" s="17">
        <v>1581257.3477124099</v>
      </c>
      <c r="CH29" s="37"/>
    </row>
    <row r="30" spans="1:86"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G30" s="17">
        <v>1553376.0703095999</v>
      </c>
      <c r="CH30" s="37"/>
    </row>
    <row r="31" spans="1:86"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G31" s="17">
        <v>1534803.9207725001</v>
      </c>
      <c r="CH31" s="37"/>
    </row>
    <row r="32" spans="1:86"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G32" s="17">
        <v>1518382.8237977899</v>
      </c>
      <c r="CH32" s="37"/>
    </row>
    <row r="33" spans="1:86"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G33" s="17">
        <v>1496443.6320969001</v>
      </c>
      <c r="CH33" s="37"/>
    </row>
    <row r="34" spans="1:86"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G34" s="17">
        <v>1483705.6833178001</v>
      </c>
      <c r="CH34" s="37"/>
    </row>
    <row r="35" spans="1:86"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G35" s="17">
        <v>1472699.5692599402</v>
      </c>
    </row>
    <row r="36" spans="1:86"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G36" s="17">
        <v>1972411.4481511097</v>
      </c>
      <c r="CH36" s="15">
        <v>520914.84071832994</v>
      </c>
    </row>
    <row r="37" spans="1:86"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G37" s="17">
        <v>1946249.6417749003</v>
      </c>
      <c r="CH37" s="15">
        <v>514551.01243157999</v>
      </c>
    </row>
    <row r="38" spans="1:86"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G38" s="17">
        <v>2431220.3986533</v>
      </c>
      <c r="CH38" s="15">
        <v>1023258.5595322499</v>
      </c>
    </row>
    <row r="39" spans="1:86"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G39" s="17">
        <v>2368535.4835727201</v>
      </c>
      <c r="CH39" s="15">
        <v>996075.28458309988</v>
      </c>
    </row>
    <row r="40" spans="1:86"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G40" s="17">
        <v>2319356.9598353799</v>
      </c>
      <c r="CH40" s="15">
        <v>969709.52197136008</v>
      </c>
    </row>
    <row r="41" spans="1:86"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G41" s="17">
        <v>2615737.5582975205</v>
      </c>
      <c r="CH41" s="15">
        <v>945683.2575185101</v>
      </c>
    </row>
    <row r="42" spans="1:86"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G42" s="17">
        <v>3134655.0786837204</v>
      </c>
      <c r="CH42" s="15">
        <v>921699.2783828401</v>
      </c>
    </row>
    <row r="43" spans="1:86"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G43" s="17">
        <v>3088104.1378325</v>
      </c>
      <c r="CH43" s="15">
        <v>909082.29600973998</v>
      </c>
    </row>
    <row r="44" spans="1:86"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G44" s="17">
        <v>3039320.8681904604</v>
      </c>
      <c r="CH44" s="15">
        <v>893346.35401174985</v>
      </c>
    </row>
    <row r="45" spans="1:86"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G45" s="17">
        <v>2998094.6398270698</v>
      </c>
      <c r="CH45" s="15">
        <v>877175.97047432011</v>
      </c>
    </row>
    <row r="46" spans="1:86"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G46" s="17">
        <v>2954722.4356418103</v>
      </c>
      <c r="CH46" s="15">
        <v>858049.20100191003</v>
      </c>
    </row>
    <row r="47" spans="1:86"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G47" s="17">
        <v>2899809.2132228198</v>
      </c>
      <c r="CH47" s="15">
        <v>834641.75661658985</v>
      </c>
    </row>
    <row r="48" spans="1:86"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G48" s="17">
        <v>2834895.8540308601</v>
      </c>
      <c r="CH48" s="15">
        <v>806807.53001087997</v>
      </c>
    </row>
    <row r="49" spans="1:86"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G49" s="17">
        <v>2781220.8599799401</v>
      </c>
      <c r="CH49" s="15">
        <v>788168.57860895013</v>
      </c>
    </row>
    <row r="50" spans="1:86"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G50" s="17">
        <v>2713603.9753637598</v>
      </c>
      <c r="CH50" s="15">
        <v>762865.74810386996</v>
      </c>
    </row>
    <row r="51" spans="1:86"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G51" s="17">
        <v>3068540.4878376001</v>
      </c>
      <c r="CH51" s="15">
        <v>737337.99738589989</v>
      </c>
    </row>
    <row r="52" spans="1:86"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G52" s="17">
        <v>2997325.6938253599</v>
      </c>
      <c r="CH52" s="15">
        <v>713976.27154280012</v>
      </c>
    </row>
    <row r="53" spans="1:86"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G53" s="17">
        <v>2931192.7763127098</v>
      </c>
      <c r="CH53" s="15">
        <v>696288.32787382999</v>
      </c>
    </row>
    <row r="54" spans="1:86"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v>2963117.73327119</v>
      </c>
      <c r="CH54" s="15">
        <v>788491.96312862996</v>
      </c>
    </row>
    <row r="55" spans="1:86"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v>2894711.4018614003</v>
      </c>
      <c r="CH55" s="15">
        <v>776771.46331798995</v>
      </c>
    </row>
    <row r="56" spans="1:86"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v>2830769.39654491</v>
      </c>
      <c r="CH56" s="15">
        <v>759426.87164068001</v>
      </c>
    </row>
    <row r="57" spans="1:86"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v>2757830.1074781399</v>
      </c>
      <c r="CH57" s="15">
        <v>743505.6309590399</v>
      </c>
    </row>
    <row r="58" spans="1:86"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v>2600155.7260760199</v>
      </c>
      <c r="CH58" s="15">
        <v>733578.5861268501</v>
      </c>
    </row>
    <row r="59" spans="1:86"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v>2354401.4169649603</v>
      </c>
      <c r="CH59" s="15">
        <v>721298.42126574996</v>
      </c>
    </row>
    <row r="60" spans="1:86"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v>2159594.6291498099</v>
      </c>
      <c r="CH60" s="15">
        <v>704291.47999244998</v>
      </c>
    </row>
    <row r="61" spans="1:86"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v>2044002.1531692799</v>
      </c>
      <c r="CH61" s="15">
        <v>689314.61758388998</v>
      </c>
    </row>
    <row r="62" spans="1:86"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v>1937543.1116199801</v>
      </c>
      <c r="CH62" s="15">
        <v>666116.51236862002</v>
      </c>
    </row>
    <row r="63" spans="1:86"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v>1822360.91068756</v>
      </c>
      <c r="CH63" s="15">
        <v>646533.69944673998</v>
      </c>
    </row>
    <row r="64" spans="1:86"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v>2517391.4448072496</v>
      </c>
      <c r="CH64" s="15">
        <v>626588.70511142001</v>
      </c>
    </row>
    <row r="65" spans="1:86"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v>2624346.9622302302</v>
      </c>
      <c r="CH65" s="15">
        <v>542268.84388622001</v>
      </c>
    </row>
    <row r="66" spans="1:86"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v>2888199.99753791</v>
      </c>
      <c r="CH66" s="15">
        <v>525499.47891089006</v>
      </c>
    </row>
    <row r="67" spans="1:86"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v>2819381.8302607099</v>
      </c>
      <c r="CH67" s="15">
        <v>518096.46037017001</v>
      </c>
    </row>
    <row r="68" spans="1:86"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v>2755042.2943686</v>
      </c>
      <c r="CH68" s="15">
        <v>506342.81284347991</v>
      </c>
    </row>
    <row r="69" spans="1:86"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v>2685591.7889310401</v>
      </c>
      <c r="CH69" s="15">
        <v>494931.91252280003</v>
      </c>
    </row>
    <row r="70" spans="1:86"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v>2632914.0060313107</v>
      </c>
      <c r="CH70" s="15">
        <v>485741.26812362007</v>
      </c>
    </row>
    <row r="71" spans="1:86"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v>2577175.7314709406</v>
      </c>
      <c r="CH71" s="15">
        <v>474304.5869694</v>
      </c>
    </row>
    <row r="72" spans="1:86"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v>2854535.1910902997</v>
      </c>
      <c r="CH72" s="15">
        <v>462182.29042775999</v>
      </c>
    </row>
    <row r="73" spans="1:86"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v>3116463.0738573</v>
      </c>
      <c r="CH73" s="15">
        <v>402472.85166357976</v>
      </c>
    </row>
    <row r="74" spans="1:86"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v>3009735.2441596393</v>
      </c>
      <c r="CH74" s="15">
        <v>350490.12339922989</v>
      </c>
    </row>
    <row r="75" spans="1:86"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v>2940599.0914646201</v>
      </c>
      <c r="CH75" s="15">
        <v>331164.82871604996</v>
      </c>
    </row>
    <row r="76" spans="1:86"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v>2857834.2632372002</v>
      </c>
      <c r="CH76" s="15">
        <v>302785.50440465991</v>
      </c>
    </row>
    <row r="77" spans="1:86"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v>3106187.2420627903</v>
      </c>
      <c r="CH77" s="15">
        <v>295159.60662934004</v>
      </c>
    </row>
    <row r="78" spans="1:86"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v>3358879.0032080896</v>
      </c>
      <c r="CH78" s="15">
        <v>289485.40519008017</v>
      </c>
    </row>
    <row r="79" spans="1:86"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v>3300923.5706457207</v>
      </c>
      <c r="CH79" s="15">
        <v>284439.68272348022</v>
      </c>
    </row>
    <row r="80" spans="1:86"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v>3251069.89141228</v>
      </c>
      <c r="CH80" s="15">
        <v>279545.26192592987</v>
      </c>
    </row>
    <row r="81" spans="1:86"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v>3212170.8043220905</v>
      </c>
      <c r="CH81" s="15">
        <v>276661.00565139018</v>
      </c>
    </row>
    <row r="82" spans="1:86"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v>3365156.8105790401</v>
      </c>
      <c r="CH82" s="15">
        <v>268065.11783435027</v>
      </c>
    </row>
    <row r="83" spans="1:86"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v>3680672.0757337301</v>
      </c>
      <c r="CH83" s="15">
        <v>266306.86165287014</v>
      </c>
    </row>
    <row r="84" spans="1:86"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v>3629678.0610881713</v>
      </c>
      <c r="CH84" s="15">
        <v>263220.11211096047</v>
      </c>
    </row>
    <row r="85" spans="1:86"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v>3566626.3977386001</v>
      </c>
      <c r="CH85" s="15">
        <v>258576.56184853043</v>
      </c>
    </row>
    <row r="86" spans="1:86"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v>3899012.4621354104</v>
      </c>
      <c r="CH86" s="15">
        <v>256692.73670430997</v>
      </c>
    </row>
    <row r="87" spans="1:86"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v>3830255.60546441</v>
      </c>
      <c r="CH87" s="15">
        <v>254782.04588952</v>
      </c>
    </row>
    <row r="88" spans="1:86"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v>3756852.4217774593</v>
      </c>
      <c r="CH88" s="15">
        <v>252354.73014664001</v>
      </c>
    </row>
    <row r="89" spans="1:86"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v>3934230.8526291703</v>
      </c>
      <c r="CH89" s="15">
        <v>249467.99629341025</v>
      </c>
    </row>
    <row r="90" spans="1:86"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v>4257369.7084984211</v>
      </c>
      <c r="CH90" s="15">
        <v>246129.03312642997</v>
      </c>
    </row>
    <row r="91" spans="1:86"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v>4187859.065395019</v>
      </c>
      <c r="CH91" s="15">
        <v>245596.64182793006</v>
      </c>
    </row>
    <row r="92" spans="1:86"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v>4121050.7814142993</v>
      </c>
      <c r="CH92" s="15">
        <v>243374.48308487999</v>
      </c>
    </row>
    <row r="93" spans="1:86"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v>4538177.4603298791</v>
      </c>
      <c r="CH93" s="15">
        <v>241237.80369481997</v>
      </c>
    </row>
    <row r="94" spans="1:86"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v>4468311.4403639184</v>
      </c>
      <c r="CH94" s="15">
        <v>240389.76840630002</v>
      </c>
    </row>
    <row r="95" spans="1:86"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v>4823477.1098089963</v>
      </c>
      <c r="CH95" s="15">
        <v>239078.35213006008</v>
      </c>
    </row>
    <row r="96" spans="1:86"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v>4734205.0309239021</v>
      </c>
      <c r="CH96" s="15">
        <v>237036.54761366986</v>
      </c>
    </row>
    <row r="97" spans="1:86"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v>4632720.5111196609</v>
      </c>
      <c r="CH97" s="15">
        <v>234321.27325900979</v>
      </c>
    </row>
    <row r="98" spans="1:86"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v>4913736.1338134473</v>
      </c>
      <c r="CH98" s="15">
        <v>232038.90215614982</v>
      </c>
    </row>
    <row r="99" spans="1:86"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7">
        <v>4809905.4386510542</v>
      </c>
      <c r="CH99" s="15">
        <v>229118.81773713982</v>
      </c>
    </row>
    <row r="100" spans="1:86"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7">
        <v>4710234.4938537423</v>
      </c>
      <c r="CH100" s="15">
        <v>227219.83459551015</v>
      </c>
    </row>
    <row r="101" spans="1:86"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7">
        <v>4613464.3565484984</v>
      </c>
      <c r="CH101" s="15">
        <v>224267.51353031999</v>
      </c>
    </row>
    <row r="102" spans="1:86"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7">
        <v>4747465.6118102297</v>
      </c>
      <c r="CH102" s="15">
        <v>221606.3431832098</v>
      </c>
    </row>
    <row r="103" spans="1:86"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7">
        <v>4657990.6287238328</v>
      </c>
      <c r="CH103" s="15">
        <v>219835.27710968992</v>
      </c>
    </row>
    <row r="104" spans="1:86"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7">
        <v>4747639.7752198018</v>
      </c>
      <c r="CH104" s="15">
        <v>218152.41780762997</v>
      </c>
    </row>
    <row r="105" spans="1:86"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7">
        <v>4641400.3829758288</v>
      </c>
      <c r="CH105" s="15">
        <v>216484.03838798992</v>
      </c>
    </row>
    <row r="106" spans="1:86"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7">
        <v>4926081.7545062546</v>
      </c>
      <c r="CH106" s="15">
        <v>98371.541482839923</v>
      </c>
    </row>
    <row r="107" spans="1:86"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7">
        <v>4819614.0105795832</v>
      </c>
      <c r="CH107" s="15">
        <v>97280.273396990058</v>
      </c>
    </row>
    <row r="108" spans="1:86"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7">
        <v>4710179.5648030415</v>
      </c>
      <c r="CH108" s="15">
        <v>95947.962433540088</v>
      </c>
    </row>
    <row r="109" spans="1:86"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7">
        <v>5187233.1489360798</v>
      </c>
      <c r="CH109" s="15">
        <v>93493.413452700057</v>
      </c>
    </row>
    <row r="110" spans="1:86"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7">
        <v>5066272.6594525408</v>
      </c>
      <c r="CH110" s="15">
        <v>91996.144544489973</v>
      </c>
    </row>
    <row r="111" spans="1:86"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7">
        <v>4889900.0464355582</v>
      </c>
      <c r="CH111" s="15">
        <v>82252.759672629967</v>
      </c>
    </row>
    <row r="112" spans="1:86"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7">
        <v>5042664.7353864582</v>
      </c>
      <c r="CH112" s="15">
        <v>80994.492785110022</v>
      </c>
    </row>
    <row r="113" spans="1:86"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7">
        <v>4843752.0650039585</v>
      </c>
      <c r="CH113" s="15">
        <v>79839.84129260997</v>
      </c>
    </row>
    <row r="114" spans="1:86"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7">
        <v>7260618.0352406865</v>
      </c>
      <c r="CH114" s="15">
        <v>78498.425694330042</v>
      </c>
    </row>
    <row r="115" spans="1:86"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7">
        <v>7088395.3559634779</v>
      </c>
      <c r="CH115" s="15">
        <v>78194.927111069934</v>
      </c>
    </row>
    <row r="116" spans="1:86"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7">
        <v>6916227.1418523211</v>
      </c>
      <c r="CH116" s="15">
        <v>78133.687372670029</v>
      </c>
    </row>
    <row r="117" spans="1:86"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7">
        <v>6731790.7301439624</v>
      </c>
      <c r="CH117" s="15">
        <v>77426.430103949999</v>
      </c>
    </row>
    <row r="118" spans="1:86"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7">
        <v>6581181.6769312918</v>
      </c>
      <c r="CH118" s="15">
        <v>76402.163599159932</v>
      </c>
    </row>
    <row r="119" spans="1:86"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7">
        <v>6404144.6905880757</v>
      </c>
      <c r="CH119" s="15">
        <v>75147.219585060011</v>
      </c>
    </row>
    <row r="120" spans="1:86"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7">
        <v>6467489.8418192118</v>
      </c>
      <c r="CH120" s="15">
        <v>74328.591018230014</v>
      </c>
    </row>
    <row r="121" spans="1:86"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7">
        <v>6319754.2008617111</v>
      </c>
      <c r="CH121" s="15">
        <v>73453.387119640029</v>
      </c>
    </row>
    <row r="122" spans="1:86"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7">
        <v>6167669.8041458074</v>
      </c>
      <c r="CH122" s="15">
        <v>72688.454811999982</v>
      </c>
    </row>
    <row r="123" spans="1:86"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7">
        <v>6312934.0744967666</v>
      </c>
      <c r="CH123" s="15">
        <v>71684.396832450002</v>
      </c>
    </row>
    <row r="124" spans="1:86"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7">
        <v>6162889.1466776803</v>
      </c>
      <c r="CH124" s="15">
        <v>70955.541228900023</v>
      </c>
    </row>
    <row r="125" spans="1:86"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7">
        <v>6389090.6590902554</v>
      </c>
      <c r="CH125" s="15">
        <v>61538.218588249991</v>
      </c>
    </row>
    <row r="126" spans="1:86"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7">
        <v>6253703.5307218926</v>
      </c>
      <c r="CH126" s="15">
        <v>61218.476577569985</v>
      </c>
    </row>
    <row r="127" spans="1:86"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7">
        <v>6127888.0452070255</v>
      </c>
      <c r="CH127" s="15">
        <v>60925.115498679945</v>
      </c>
    </row>
    <row r="128" spans="1:86"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7">
        <v>6380143.9501089547</v>
      </c>
      <c r="CH128" s="15">
        <v>60820.928183810014</v>
      </c>
    </row>
    <row r="129" spans="1:86"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7">
        <v>6248611.5090474067</v>
      </c>
      <c r="CH129" s="15">
        <v>60920.46443313994</v>
      </c>
    </row>
    <row r="130" spans="1:86"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7">
        <v>6127213.1156428447</v>
      </c>
      <c r="CH130" s="15">
        <v>60701.048065979965</v>
      </c>
    </row>
    <row r="131" spans="1:86"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7">
        <v>6381284.5597397313</v>
      </c>
      <c r="CH131" s="15">
        <v>60533.232235110001</v>
      </c>
    </row>
    <row r="132" spans="1:86"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7">
        <v>6254976.9989435971</v>
      </c>
      <c r="CH132" s="15">
        <v>60267.658507120032</v>
      </c>
    </row>
    <row r="133" spans="1:86"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7">
        <v>6084832.6996493526</v>
      </c>
      <c r="CH133" s="15">
        <v>59989.070950499939</v>
      </c>
    </row>
    <row r="134" spans="1:86"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7">
        <v>6306361.4598812843</v>
      </c>
      <c r="CH134" s="15">
        <v>59573.672347869993</v>
      </c>
    </row>
    <row r="135" spans="1:86"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7">
        <v>6185405.2358691311</v>
      </c>
      <c r="CH135" s="15">
        <v>59231.515028780013</v>
      </c>
    </row>
    <row r="136" spans="1:86"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7">
        <v>6041140.2002990833</v>
      </c>
      <c r="CH136" s="15">
        <v>58714.906856200018</v>
      </c>
    </row>
    <row r="137" spans="1:86"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7">
        <v>5875485.3964055628</v>
      </c>
      <c r="CH137" s="15">
        <v>57909.179850879991</v>
      </c>
    </row>
    <row r="138" spans="1:86"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7">
        <v>5740878.8625292638</v>
      </c>
      <c r="CH138" s="15">
        <v>57579.083688450002</v>
      </c>
    </row>
    <row r="139" spans="1:86"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7">
        <v>5613768.8919953723</v>
      </c>
      <c r="CH139" s="15">
        <v>57265.889648160031</v>
      </c>
    </row>
    <row r="140" spans="1:86"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7">
        <v>5480395.0715028439</v>
      </c>
      <c r="CH140" s="15">
        <v>56986.624034289998</v>
      </c>
    </row>
    <row r="141" spans="1:86"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7">
        <v>5358729.2728366777</v>
      </c>
      <c r="CH141" s="15">
        <v>56444.963646719989</v>
      </c>
    </row>
    <row r="142" spans="1:86"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7">
        <v>5210381.5705358526</v>
      </c>
      <c r="CH142" s="15">
        <v>55943.576674550015</v>
      </c>
    </row>
    <row r="143" spans="1:86"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7">
        <v>5385391.8945310609</v>
      </c>
      <c r="CH143" s="15">
        <v>55391.177394220038</v>
      </c>
    </row>
    <row r="144" spans="1:86"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7">
        <v>5155419.7121558916</v>
      </c>
      <c r="CH144" s="15">
        <v>55190.991578830013</v>
      </c>
    </row>
    <row r="145" spans="1:86"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7">
        <v>4919419.1641004318</v>
      </c>
      <c r="CH145" s="15">
        <v>54872.075495989935</v>
      </c>
    </row>
    <row r="146" spans="1:86"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v>4742970.1760166232</v>
      </c>
      <c r="CH146" s="15">
        <v>54515.589277819978</v>
      </c>
    </row>
    <row r="147" spans="1:86"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v>4590759.7270486914</v>
      </c>
      <c r="CH147" s="15">
        <v>54140.472903809983</v>
      </c>
    </row>
    <row r="148" spans="1:86"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v>4447456.0944490889</v>
      </c>
      <c r="CH148" s="17">
        <v>53731.890600489976</v>
      </c>
    </row>
    <row r="149" spans="1:86"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v>4324348.8147044163</v>
      </c>
      <c r="CH149" s="17">
        <v>53446.662659859961</v>
      </c>
    </row>
    <row r="150" spans="1:86"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v>4190921.8209079523</v>
      </c>
      <c r="CH150" s="17">
        <v>53039.798216820018</v>
      </c>
    </row>
    <row r="151" spans="1:86"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v>4077988.7453471422</v>
      </c>
      <c r="CH151" s="17">
        <v>52953.273063519991</v>
      </c>
    </row>
    <row r="152" spans="1:86"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v>3977471.4601326697</v>
      </c>
      <c r="CH152" s="17">
        <v>52712.053580039996</v>
      </c>
    </row>
    <row r="153" spans="1:86"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v>3876697.4921057201</v>
      </c>
      <c r="CH153" s="17">
        <v>52455.709536339942</v>
      </c>
    </row>
    <row r="154" spans="1:86"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v>3782524.6216467838</v>
      </c>
      <c r="CH154" s="17">
        <v>52296.945339349964</v>
      </c>
    </row>
    <row r="155" spans="1:86"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v>3823281.8693298721</v>
      </c>
      <c r="CH155" s="17">
        <v>52264.781965699978</v>
      </c>
    </row>
    <row r="156" spans="1:86"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v>3746500.2577479039</v>
      </c>
      <c r="CH156" s="17">
        <v>52080.829690079925</v>
      </c>
    </row>
    <row r="157" spans="1:86"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v>3636607.7322173999</v>
      </c>
      <c r="CH157" s="17">
        <v>51625.911370819922</v>
      </c>
    </row>
    <row r="158" spans="1:86"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v>3559366.4602354611</v>
      </c>
      <c r="CH158" s="17">
        <v>51518.11151233998</v>
      </c>
    </row>
    <row r="159" spans="1:86"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v>3958170.209834388</v>
      </c>
      <c r="CH159" s="17">
        <v>51265.501386560005</v>
      </c>
    </row>
    <row r="160" spans="1:86"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v>3863990.1497254553</v>
      </c>
      <c r="CH160" s="17">
        <v>50796.544348350006</v>
      </c>
    </row>
    <row r="161" spans="1:86"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v>3786998.15132822</v>
      </c>
      <c r="CH161" s="17">
        <v>50450.886709130005</v>
      </c>
    </row>
    <row r="162" spans="1:86"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v>4045930.9763025553</v>
      </c>
      <c r="CH162" s="17">
        <v>50378.528073109992</v>
      </c>
    </row>
    <row r="163" spans="1:86"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v>3961272.5620044218</v>
      </c>
      <c r="CH163" s="17">
        <v>50407.917248240017</v>
      </c>
    </row>
    <row r="164" spans="1:86"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v>3877656.8920208481</v>
      </c>
      <c r="CH164" s="17">
        <v>50405.788314369944</v>
      </c>
    </row>
    <row r="165" spans="1:86"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7">
        <v>3763263.6588288103</v>
      </c>
      <c r="CH165" s="17">
        <v>50721.801281720043</v>
      </c>
    </row>
    <row r="166" spans="1:86"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7">
        <v>3681697.8736113501</v>
      </c>
      <c r="CH166" s="17">
        <v>50725.606712090026</v>
      </c>
    </row>
    <row r="167" spans="1:86"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v>3603485.8378722114</v>
      </c>
      <c r="CH167" s="17">
        <v>50856.962681019984</v>
      </c>
    </row>
    <row r="168" spans="1:86"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v>3885585.3134701299</v>
      </c>
      <c r="CH168" s="17">
        <v>50877.343338309889</v>
      </c>
    </row>
    <row r="169" spans="1:86"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v>3793496.356197211</v>
      </c>
      <c r="CH169" s="17">
        <v>50869.221792679971</v>
      </c>
    </row>
    <row r="170" spans="1:86"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v>3709116.1566360812</v>
      </c>
      <c r="CH170" s="17">
        <v>50598.171000749993</v>
      </c>
    </row>
    <row r="171" spans="1:86"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v>3640341.4667488979</v>
      </c>
      <c r="CH171" s="17">
        <v>50482.499510289963</v>
      </c>
    </row>
    <row r="172" spans="1:86"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v>3973914.4796512309</v>
      </c>
      <c r="CH172" s="17">
        <v>50722.043573130002</v>
      </c>
    </row>
    <row r="173" spans="1:86"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v>3879691.409982041</v>
      </c>
      <c r="CH173" s="17">
        <v>51006.051468919941</v>
      </c>
    </row>
    <row r="174" spans="1:86"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v>3798582.0695020212</v>
      </c>
      <c r="CH174" s="17">
        <v>50595.854190879931</v>
      </c>
    </row>
    <row r="175" spans="1:86"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v>3728078.9475223301</v>
      </c>
      <c r="CH175" s="17">
        <v>50460.216937020028</v>
      </c>
    </row>
    <row r="176" spans="1:86"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v>3650939.3253601608</v>
      </c>
      <c r="CH176" s="17">
        <v>49332.040473970061</v>
      </c>
    </row>
    <row r="177" spans="1:86"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v>3559920.7926443424</v>
      </c>
      <c r="CH177" s="17">
        <v>49511.316994859997</v>
      </c>
    </row>
    <row r="178" spans="1:86"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v>3496689.8140360476</v>
      </c>
      <c r="CH178" s="17">
        <v>49455.314471729951</v>
      </c>
    </row>
    <row r="179" spans="1:86"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v>3664591.1009601825</v>
      </c>
      <c r="CH179" s="17">
        <v>49694.960880330051</v>
      </c>
    </row>
    <row r="180" spans="1:86"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v>3591541.1272566691</v>
      </c>
      <c r="CH180" s="17">
        <v>49823.45828226002</v>
      </c>
    </row>
    <row r="181" spans="1:86"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v>3528630.9893422704</v>
      </c>
      <c r="CH181" s="17">
        <v>49972.570039909973</v>
      </c>
    </row>
    <row r="182" spans="1:86"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v>3458203.9272875199</v>
      </c>
      <c r="CH182" s="17">
        <v>50120.816555090045</v>
      </c>
    </row>
    <row r="183" spans="1:86"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v>3798161.0846754415</v>
      </c>
      <c r="CH183" s="17">
        <v>50033.42199626995</v>
      </c>
    </row>
    <row r="184" spans="1:86"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v>3709778.6971546207</v>
      </c>
      <c r="CH184" s="17">
        <v>49840.158363649985</v>
      </c>
    </row>
    <row r="185" spans="1:86"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v>3654011.3008600506</v>
      </c>
      <c r="CH185" s="17">
        <v>49605.744413569977</v>
      </c>
    </row>
    <row r="186" spans="1:86"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v>3978711.4714850807</v>
      </c>
      <c r="CH186" s="17">
        <v>49491.497236639989</v>
      </c>
    </row>
    <row r="187" spans="1:86"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v>3912702.2177900206</v>
      </c>
      <c r="CH187" s="17">
        <v>49601.18469266998</v>
      </c>
    </row>
    <row r="188" spans="1:86"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v>3847473.2302777567</v>
      </c>
      <c r="CH188" s="17">
        <v>49955.517974750008</v>
      </c>
    </row>
    <row r="189" spans="1:86"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v>4193201.1634895788</v>
      </c>
      <c r="CH189" s="17">
        <v>50414.022218730046</v>
      </c>
    </row>
    <row r="190" spans="1:86"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v>4128154.672079511</v>
      </c>
      <c r="CH190" s="17">
        <v>50714.038264859984</v>
      </c>
    </row>
    <row r="191" spans="1:86"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v>4074245.7009126311</v>
      </c>
      <c r="CH191" s="17">
        <v>50909.406525009974</v>
      </c>
    </row>
    <row r="192" spans="1:86"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v>4564361.9593211999</v>
      </c>
      <c r="CH192" s="17">
        <v>49809.056896779977</v>
      </c>
    </row>
    <row r="193" spans="1:86"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v>4474346.22817137</v>
      </c>
      <c r="CH193" s="17">
        <v>49600.854940699952</v>
      </c>
    </row>
    <row r="194" spans="1:86"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v>4338164.2182200514</v>
      </c>
      <c r="CH194" s="17">
        <v>49588.334575510045</v>
      </c>
    </row>
    <row r="195" spans="1:86"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v>4303458.2652565595</v>
      </c>
      <c r="CH195" s="17">
        <v>51165.853796460033</v>
      </c>
    </row>
    <row r="196" spans="1:86"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v>4196521.7302281084</v>
      </c>
      <c r="CH196" s="17">
        <v>51223.535188029971</v>
      </c>
    </row>
    <row r="197" spans="1:86"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v>4366909.5741121992</v>
      </c>
      <c r="CH197" s="17">
        <v>51178.157722569995</v>
      </c>
    </row>
    <row r="198" spans="1:86"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v>4652579.4823204624</v>
      </c>
      <c r="CH198" s="17">
        <v>51193.621398159972</v>
      </c>
    </row>
    <row r="199" spans="1:86"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v>4547144.0716343513</v>
      </c>
      <c r="CH199" s="17">
        <v>51211.323688289995</v>
      </c>
    </row>
    <row r="200" spans="1:86"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v>4454522.0360394195</v>
      </c>
      <c r="CH200" s="17">
        <v>51342.858418690012</v>
      </c>
    </row>
    <row r="201" spans="1:86"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v>4679659.2575426046</v>
      </c>
      <c r="CH201" s="17">
        <v>51742.282767089986</v>
      </c>
    </row>
    <row r="202" spans="1:86"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v>4588494.4571426716</v>
      </c>
      <c r="CH202" s="17">
        <v>51976.235875969985</v>
      </c>
    </row>
    <row r="203" spans="1:86"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v>4551847.5599952508</v>
      </c>
      <c r="CH203" s="17">
        <v>52116.185163390051</v>
      </c>
    </row>
    <row r="204" spans="1:86"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v>4455323.6115010493</v>
      </c>
      <c r="CH204" s="17">
        <v>52126.831604090024</v>
      </c>
    </row>
    <row r="205" spans="1:86"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v>4903647.2805005992</v>
      </c>
      <c r="CH205" s="17">
        <v>52224.369385890051</v>
      </c>
    </row>
    <row r="206" spans="1:86"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v>4887847.7296100892</v>
      </c>
      <c r="CH206" s="17">
        <v>52475.989363079949</v>
      </c>
    </row>
    <row r="207" spans="1:86"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v>4794993.2451250004</v>
      </c>
      <c r="CH207" s="17">
        <v>52504.277918419932</v>
      </c>
    </row>
    <row r="208" spans="1:86"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v>4699143.9029008206</v>
      </c>
      <c r="CH208" s="17">
        <v>52530.024967000078</v>
      </c>
    </row>
    <row r="209" spans="1:86"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v>4614098.3205536902</v>
      </c>
      <c r="CH209" s="14">
        <v>52575.957951989971</v>
      </c>
    </row>
    <row r="210" spans="1:86"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v>4483218.4830382634</v>
      </c>
      <c r="CH210" s="14">
        <v>52559.795202360016</v>
      </c>
    </row>
    <row r="211" spans="1:86"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v>4397897.4299529195</v>
      </c>
      <c r="CH211" s="14">
        <v>52396.301417939983</v>
      </c>
    </row>
    <row r="212" spans="1:86"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f>4314621590212.02/1000000</f>
        <v>4314621.5902120201</v>
      </c>
      <c r="CH212" s="14">
        <f>52609233687.43/1000000</f>
        <v>52609.233687430002</v>
      </c>
    </row>
    <row r="213" spans="1:86"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v>4237468.0133589599</v>
      </c>
      <c r="CH213" s="14">
        <v>52592.034427329898</v>
      </c>
    </row>
    <row r="214" spans="1:86"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f>4505886800456.45/1000000</f>
        <v>4505886.8004564503</v>
      </c>
      <c r="CH214" s="14">
        <v>52848.288103270053</v>
      </c>
    </row>
    <row r="215" spans="1:86"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P215" s="99">
        <v>1687.9374837600003</v>
      </c>
      <c r="BQ215" s="99">
        <v>98379.932914999998</v>
      </c>
      <c r="BR215" s="99">
        <v>88337.008147999994</v>
      </c>
      <c r="BS215" s="99"/>
      <c r="BT215" s="99">
        <v>82501.468557109998</v>
      </c>
      <c r="BU215" s="99"/>
      <c r="BV215" s="99"/>
      <c r="BW215" s="99"/>
      <c r="BX215" s="99"/>
      <c r="BY215" s="99"/>
      <c r="BZ215" s="99"/>
      <c r="CA215" s="99"/>
      <c r="CB215" s="99"/>
      <c r="CC215" s="99"/>
      <c r="CD215" s="99"/>
      <c r="CE215" s="99"/>
      <c r="CF215" s="99"/>
      <c r="CG215" s="99">
        <v>4810504.8592933109</v>
      </c>
      <c r="CH215" s="99">
        <v>52592.03442733</v>
      </c>
    </row>
    <row r="216" spans="1:86"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P216" s="99">
        <v>1576.2952974888881</v>
      </c>
      <c r="BQ216" s="99">
        <v>98184.055166999999</v>
      </c>
      <c r="BR216" s="99">
        <v>87611.085842</v>
      </c>
      <c r="BS216" s="99"/>
      <c r="BT216" s="99">
        <v>82501.468557109998</v>
      </c>
      <c r="BU216" s="99"/>
      <c r="BV216" s="99"/>
      <c r="BW216" s="99"/>
      <c r="BX216" s="99"/>
      <c r="BY216" s="99"/>
      <c r="BZ216" s="99"/>
      <c r="CA216" s="99"/>
      <c r="CB216" s="99"/>
      <c r="CC216" s="99"/>
      <c r="CD216" s="99"/>
      <c r="CE216" s="99"/>
      <c r="CF216" s="99"/>
      <c r="CG216" s="99">
        <f>SUM(B216:BT216)</f>
        <v>4731728.2786285887</v>
      </c>
      <c r="CH216" s="99">
        <v>52851.65526</v>
      </c>
    </row>
    <row r="217" spans="1:86"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P217" s="99">
        <v>1459.53531905</v>
      </c>
      <c r="BQ217" s="99">
        <v>92017.901568999994</v>
      </c>
      <c r="BR217" s="99">
        <v>91427.272291999994</v>
      </c>
      <c r="BS217" s="99"/>
      <c r="BT217" s="99">
        <v>80903.601820109994</v>
      </c>
      <c r="BU217" s="99"/>
      <c r="BV217" s="99"/>
      <c r="BW217" s="99"/>
      <c r="BX217" s="99"/>
      <c r="BY217" s="99"/>
      <c r="BZ217" s="99"/>
      <c r="CA217" s="99"/>
      <c r="CB217" s="99"/>
      <c r="CC217" s="99"/>
      <c r="CD217" s="99"/>
      <c r="CE217" s="99"/>
      <c r="CF217" s="99"/>
      <c r="CG217" s="99">
        <v>4635781.9470994426</v>
      </c>
      <c r="CH217" s="99">
        <v>52964.545259999999</v>
      </c>
    </row>
    <row r="218" spans="1:86"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P218" s="99">
        <v>1372.5683361400004</v>
      </c>
      <c r="BQ218" s="99">
        <v>85737.141568999999</v>
      </c>
      <c r="BR218" s="99">
        <v>85970.671889999998</v>
      </c>
      <c r="BS218" s="99"/>
      <c r="BT218" s="99">
        <v>80903.601820109994</v>
      </c>
      <c r="BU218" s="99"/>
      <c r="BV218" s="99"/>
      <c r="BW218" s="99"/>
      <c r="BX218" s="99"/>
      <c r="BY218" s="99"/>
      <c r="BZ218" s="99"/>
      <c r="CA218" s="99"/>
      <c r="CB218" s="99"/>
      <c r="CC218" s="99"/>
      <c r="CD218" s="99"/>
      <c r="CE218" s="99"/>
      <c r="CF218" s="99"/>
      <c r="CG218" s="99">
        <v>4882507.5313684326</v>
      </c>
      <c r="CH218" s="99">
        <v>52732.48569490997</v>
      </c>
    </row>
    <row r="219" spans="1:86"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P219" s="99">
        <v>1274.76491844</v>
      </c>
      <c r="BQ219" s="99">
        <v>79992.161147999999</v>
      </c>
      <c r="BR219" s="99">
        <v>85119.693106999999</v>
      </c>
      <c r="BS219" s="99"/>
      <c r="BT219" s="99">
        <v>79883.238683110001</v>
      </c>
      <c r="BU219" s="99">
        <v>97065.175707070084</v>
      </c>
      <c r="BV219" s="99"/>
      <c r="BW219" s="99"/>
      <c r="BX219" s="99"/>
      <c r="BY219" s="99"/>
      <c r="BZ219" s="99"/>
      <c r="CA219" s="99"/>
      <c r="CB219" s="99"/>
      <c r="CC219" s="99"/>
      <c r="CD219" s="99"/>
      <c r="CE219" s="99"/>
      <c r="CF219" s="99"/>
      <c r="CG219" s="99">
        <v>4881157.9670500439</v>
      </c>
      <c r="CH219" s="99">
        <v>52669.83929725003</v>
      </c>
    </row>
    <row r="220" spans="1:86"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P220" s="99">
        <v>1178.8625480200001</v>
      </c>
      <c r="BQ220" s="99">
        <v>74489.906470000002</v>
      </c>
      <c r="BR220" s="99">
        <v>84234.157884999993</v>
      </c>
      <c r="BS220" s="99"/>
      <c r="BT220" s="99">
        <v>78285.371946109997</v>
      </c>
      <c r="BU220" s="99">
        <v>93680.032525790215</v>
      </c>
      <c r="BV220" s="99"/>
      <c r="BW220" s="99"/>
      <c r="BX220" s="99"/>
      <c r="BY220" s="99"/>
      <c r="BZ220" s="99"/>
      <c r="CA220" s="99"/>
      <c r="CB220" s="99"/>
      <c r="CC220" s="99"/>
      <c r="CD220" s="99"/>
      <c r="CE220" s="99"/>
      <c r="CF220" s="99">
        <v>264446.55320118001</v>
      </c>
      <c r="CG220" s="99">
        <f t="shared" ref="CG220:CG253" si="0">+SUM(B220:CF220)</f>
        <v>5483634.0205244739</v>
      </c>
      <c r="CH220" s="99">
        <v>52110.686852849991</v>
      </c>
    </row>
    <row r="221" spans="1:86"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P221" s="99">
        <v>1105.5087726900001</v>
      </c>
      <c r="BQ221" s="99">
        <v>69359.619848000002</v>
      </c>
      <c r="BR221" s="99">
        <v>84440.472538000002</v>
      </c>
      <c r="BS221" s="99"/>
      <c r="BT221" s="99">
        <v>59762.208485110001</v>
      </c>
      <c r="BU221" s="99">
        <v>92288.836550440072</v>
      </c>
      <c r="BV221" s="99"/>
      <c r="BW221" s="99"/>
      <c r="BX221" s="99"/>
      <c r="BY221" s="99"/>
      <c r="BZ221" s="99"/>
      <c r="CA221" s="99"/>
      <c r="CB221" s="99"/>
      <c r="CC221" s="99"/>
      <c r="CD221" s="99"/>
      <c r="CE221" s="99"/>
      <c r="CF221" s="99">
        <v>266369.98070618999</v>
      </c>
      <c r="CG221" s="99">
        <f t="shared" si="0"/>
        <v>5373380.1109421365</v>
      </c>
      <c r="CH221" s="99">
        <v>51633.174548679999</v>
      </c>
    </row>
    <row r="222" spans="1:86"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P222" s="99">
        <v>1044.62223806</v>
      </c>
      <c r="BQ222" s="99">
        <v>63914.858641999999</v>
      </c>
      <c r="BR222" s="99">
        <v>84117.163153000001</v>
      </c>
      <c r="BS222" s="99"/>
      <c r="BT222" s="99">
        <v>59762.208485110001</v>
      </c>
      <c r="BU222" s="99">
        <v>91790.152321640067</v>
      </c>
      <c r="BV222" s="99"/>
      <c r="BW222" s="99"/>
      <c r="BX222" s="99"/>
      <c r="BY222" s="99"/>
      <c r="BZ222" s="99"/>
      <c r="CA222" s="99"/>
      <c r="CB222" s="99"/>
      <c r="CC222" s="99"/>
      <c r="CD222" s="99"/>
      <c r="CE222" s="99"/>
      <c r="CF222" s="99">
        <v>267859.43139332003</v>
      </c>
      <c r="CG222" s="99">
        <f t="shared" si="0"/>
        <v>5265564.9107907256</v>
      </c>
      <c r="CH222" s="99">
        <v>51675.301923250023</v>
      </c>
    </row>
    <row r="223" spans="1:86"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P223" s="99">
        <v>997.50881902999993</v>
      </c>
      <c r="BQ223" s="99">
        <v>60223.178311000003</v>
      </c>
      <c r="BR223" s="99">
        <v>83980.164468000003</v>
      </c>
      <c r="BS223" s="99">
        <v>84955.613400999995</v>
      </c>
      <c r="BT223" s="99">
        <v>58643.554569109998</v>
      </c>
      <c r="BU223" s="99">
        <v>89212.91064372992</v>
      </c>
      <c r="BV223" s="99"/>
      <c r="BW223" s="99"/>
      <c r="BX223" s="99"/>
      <c r="BY223" s="99"/>
      <c r="BZ223" s="99"/>
      <c r="CA223" s="99"/>
      <c r="CB223" s="99"/>
      <c r="CC223" s="99"/>
      <c r="CD223" s="99"/>
      <c r="CE223" s="99"/>
      <c r="CF223" s="99">
        <v>268386.11303750001</v>
      </c>
      <c r="CG223" s="99">
        <f t="shared" si="0"/>
        <v>5247051.1791578587</v>
      </c>
      <c r="CH223" s="99">
        <v>51712.843055189966</v>
      </c>
    </row>
    <row r="224" spans="1:86"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P224" s="99">
        <v>951.30345396000007</v>
      </c>
      <c r="BQ224" s="99">
        <v>55978.501424000002</v>
      </c>
      <c r="BR224" s="99">
        <v>83637.528393000001</v>
      </c>
      <c r="BS224" s="99">
        <v>80280.147710000005</v>
      </c>
      <c r="BT224" s="99">
        <v>58643.554569109998</v>
      </c>
      <c r="BU224" s="99">
        <v>88593.550271169966</v>
      </c>
      <c r="BV224" s="99"/>
      <c r="BW224" s="99"/>
      <c r="BX224" s="99"/>
      <c r="BY224" s="99"/>
      <c r="BZ224" s="99"/>
      <c r="CA224" s="99"/>
      <c r="CB224" s="99"/>
      <c r="CC224" s="99"/>
      <c r="CD224" s="99"/>
      <c r="CE224" s="99"/>
      <c r="CF224" s="99">
        <v>285477.11508243001</v>
      </c>
      <c r="CG224" s="99">
        <f t="shared" si="0"/>
        <v>5160135.1146725481</v>
      </c>
      <c r="CH224" s="99">
        <v>51859.112992929971</v>
      </c>
    </row>
    <row r="225" spans="1:86"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P225" s="99">
        <v>900.22705145999987</v>
      </c>
      <c r="BQ225" s="99">
        <v>52284.032491999998</v>
      </c>
      <c r="BR225" s="99">
        <v>87747.187422000003</v>
      </c>
      <c r="BS225" s="99">
        <v>79599.518263000005</v>
      </c>
      <c r="BT225" s="99">
        <v>47580.011091109998</v>
      </c>
      <c r="BU225" s="99">
        <v>88798.981981350124</v>
      </c>
      <c r="BV225" s="99"/>
      <c r="BW225" s="99"/>
      <c r="BX225" s="99"/>
      <c r="BY225" s="99"/>
      <c r="BZ225" s="99"/>
      <c r="CA225" s="99"/>
      <c r="CB225" s="99"/>
      <c r="CC225" s="99"/>
      <c r="CD225" s="99"/>
      <c r="CE225" s="99"/>
      <c r="CF225" s="99">
        <v>287261.07164888002</v>
      </c>
      <c r="CG225" s="99">
        <f t="shared" si="0"/>
        <v>5078160.6965634897</v>
      </c>
      <c r="CH225" s="99">
        <v>52066.724112070006</v>
      </c>
    </row>
    <row r="226" spans="1:86"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P226" s="99">
        <v>840.99779071</v>
      </c>
      <c r="BQ226" s="99">
        <v>50144.523419999998</v>
      </c>
      <c r="BR226" s="99">
        <v>84842.376006000006</v>
      </c>
      <c r="BS226" s="99">
        <v>80938.237330999997</v>
      </c>
      <c r="BT226" s="99">
        <v>46461.357175110003</v>
      </c>
      <c r="BU226" s="99">
        <v>86812.969838760153</v>
      </c>
      <c r="BV226" s="99"/>
      <c r="BW226" s="99"/>
      <c r="BX226" s="99"/>
      <c r="BY226" s="99"/>
      <c r="BZ226" s="99"/>
      <c r="CA226" s="99"/>
      <c r="CB226" s="99"/>
      <c r="CC226" s="99"/>
      <c r="CD226" s="99"/>
      <c r="CE226" s="99"/>
      <c r="CF226" s="99">
        <v>289067.74604390998</v>
      </c>
      <c r="CG226" s="99">
        <f t="shared" si="0"/>
        <v>5048166.0156714311</v>
      </c>
      <c r="CH226" s="99">
        <v>52407.425749900009</v>
      </c>
    </row>
    <row r="227" spans="1:86"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P227" s="99">
        <v>803.03094007999994</v>
      </c>
      <c r="BQ227" s="99">
        <v>48124.598393</v>
      </c>
      <c r="BR227" s="99">
        <v>82200.869991</v>
      </c>
      <c r="BS227" s="99">
        <v>78723.360113999996</v>
      </c>
      <c r="BT227" s="99">
        <v>46461.357175110003</v>
      </c>
      <c r="BU227" s="99">
        <v>84214.65942014</v>
      </c>
      <c r="BV227" s="99"/>
      <c r="BW227" s="99"/>
      <c r="BX227" s="99"/>
      <c r="BY227" s="99"/>
      <c r="BZ227" s="99"/>
      <c r="CA227" s="99"/>
      <c r="CB227" s="99"/>
      <c r="CC227" s="99"/>
      <c r="CD227" s="99"/>
      <c r="CE227" s="99"/>
      <c r="CF227" s="99">
        <v>290123.71960696997</v>
      </c>
      <c r="CG227" s="99">
        <f t="shared" si="0"/>
        <v>4999538.4019149672</v>
      </c>
      <c r="CH227" s="99">
        <v>52599.943616769975</v>
      </c>
    </row>
    <row r="228" spans="1:86"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P228" s="99">
        <v>780.54723948000003</v>
      </c>
      <c r="BQ228" s="99">
        <v>46125.453522999996</v>
      </c>
      <c r="BR228" s="99">
        <v>79576.274820000006</v>
      </c>
      <c r="BS228" s="99">
        <v>76391.015387000007</v>
      </c>
      <c r="BT228" s="99">
        <v>46461.357175110003</v>
      </c>
      <c r="BU228" s="99">
        <v>81148.418643390018</v>
      </c>
      <c r="BV228" s="99"/>
      <c r="BW228" s="99"/>
      <c r="BX228" s="99"/>
      <c r="BY228" s="99"/>
      <c r="BZ228" s="99"/>
      <c r="CA228" s="99"/>
      <c r="CB228" s="99"/>
      <c r="CC228" s="99"/>
      <c r="CD228" s="99"/>
      <c r="CE228" s="99"/>
      <c r="CF228" s="99">
        <v>289910.53781363001</v>
      </c>
      <c r="CG228" s="99">
        <f t="shared" si="0"/>
        <v>4936530.9745151103</v>
      </c>
      <c r="CH228" s="99">
        <v>52556.349637160005</v>
      </c>
    </row>
    <row r="229" spans="1:86"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P229" s="99">
        <v>0</v>
      </c>
      <c r="BQ229" s="99">
        <v>43853.012699999999</v>
      </c>
      <c r="BR229" s="99">
        <v>76266.195475999994</v>
      </c>
      <c r="BS229" s="99">
        <v>73418.453945999994</v>
      </c>
      <c r="BT229" s="99">
        <v>45342.70325911</v>
      </c>
      <c r="BU229" s="99">
        <v>77213.976419560073</v>
      </c>
      <c r="BV229" s="99"/>
      <c r="BW229" s="99"/>
      <c r="BX229" s="99"/>
      <c r="BY229" s="99"/>
      <c r="BZ229" s="99"/>
      <c r="CA229" s="99"/>
      <c r="CB229" s="99"/>
      <c r="CC229" s="99"/>
      <c r="CD229" s="99"/>
      <c r="CE229" s="99"/>
      <c r="CF229" s="99">
        <v>287205.31359546003</v>
      </c>
      <c r="CG229" s="99">
        <f t="shared" si="0"/>
        <v>4846739.9491129788</v>
      </c>
      <c r="CH229" s="99">
        <v>52115.758731129943</v>
      </c>
    </row>
    <row r="230" spans="1:86"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P230" s="99">
        <v>0</v>
      </c>
      <c r="BQ230" s="99">
        <v>41656.553223000003</v>
      </c>
      <c r="BR230" s="99">
        <v>73140.154588999998</v>
      </c>
      <c r="BS230" s="99">
        <v>70785.861439</v>
      </c>
      <c r="BT230" s="99">
        <v>44801.855380109999</v>
      </c>
      <c r="BU230" s="99">
        <v>74184.928726480066</v>
      </c>
      <c r="BV230" s="99"/>
      <c r="BW230" s="99"/>
      <c r="BX230" s="99"/>
      <c r="BY230" s="99"/>
      <c r="BZ230" s="99"/>
      <c r="CA230" s="99"/>
      <c r="CB230" s="99"/>
      <c r="CC230" s="99"/>
      <c r="CD230" s="99"/>
      <c r="CE230" s="99"/>
      <c r="CF230" s="99">
        <v>285959.52034543001</v>
      </c>
      <c r="CG230" s="99">
        <f t="shared" si="0"/>
        <v>4767550.3196723294</v>
      </c>
      <c r="CH230" s="99">
        <v>52019.442811999965</v>
      </c>
    </row>
    <row r="231" spans="1:86"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P231" s="99">
        <v>0</v>
      </c>
      <c r="BQ231" s="99">
        <v>39148.676903</v>
      </c>
      <c r="BR231" s="99">
        <v>69722.859882000004</v>
      </c>
      <c r="BS231" s="99">
        <v>67786.990080000003</v>
      </c>
      <c r="BT231" s="99">
        <v>43792.332200110002</v>
      </c>
      <c r="BU231" s="99">
        <v>70577.712113710048</v>
      </c>
      <c r="BV231" s="99"/>
      <c r="BW231" s="99"/>
      <c r="BX231" s="99"/>
      <c r="BY231" s="99"/>
      <c r="BZ231" s="99"/>
      <c r="CA231" s="99"/>
      <c r="CB231" s="99"/>
      <c r="CC231" s="99"/>
      <c r="CD231" s="99"/>
      <c r="CE231" s="99"/>
      <c r="CF231" s="99">
        <v>285989.66512128996</v>
      </c>
      <c r="CG231" s="99">
        <f t="shared" si="0"/>
        <v>4675647.5773382597</v>
      </c>
      <c r="CH231" s="99">
        <v>51997.731295389996</v>
      </c>
    </row>
    <row r="232" spans="1:86"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P232" s="99">
        <v>0</v>
      </c>
      <c r="BQ232" s="99">
        <v>36691.128613000001</v>
      </c>
      <c r="BR232" s="99">
        <v>66169.282703999997</v>
      </c>
      <c r="BS232" s="99">
        <v>64532.699508999998</v>
      </c>
      <c r="BT232" s="99">
        <v>42673.678284109999</v>
      </c>
      <c r="BU232" s="99">
        <v>67022.207786229978</v>
      </c>
      <c r="BV232" s="99"/>
      <c r="BW232" s="99"/>
      <c r="BX232" s="99"/>
      <c r="BY232" s="99"/>
      <c r="BZ232" s="99"/>
      <c r="CA232" s="99"/>
      <c r="CB232" s="99"/>
      <c r="CC232" s="99"/>
      <c r="CD232" s="99"/>
      <c r="CE232" s="99"/>
      <c r="CF232" s="99">
        <v>286453.10828792996</v>
      </c>
      <c r="CG232" s="99">
        <f t="shared" si="0"/>
        <v>4582903.3604358993</v>
      </c>
      <c r="CH232" s="99">
        <v>52080.515574669975</v>
      </c>
    </row>
    <row r="233" spans="1:86"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v>286037.40694468998</v>
      </c>
      <c r="CG233" s="99">
        <f t="shared" si="0"/>
        <v>4494131.0892301006</v>
      </c>
      <c r="CH233" s="15">
        <v>52140.340204640037</v>
      </c>
    </row>
    <row r="234" spans="1:86"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v>285886.11027501</v>
      </c>
      <c r="CG234" s="99">
        <f t="shared" si="0"/>
        <v>4397104.9090223899</v>
      </c>
      <c r="CH234" s="15">
        <v>51917.993156899989</v>
      </c>
    </row>
    <row r="235" spans="1:86"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v>286259.82685585</v>
      </c>
      <c r="CG235" s="99">
        <f t="shared" si="0"/>
        <v>4316438.9468543008</v>
      </c>
      <c r="CH235" s="15">
        <v>51981.261479780012</v>
      </c>
    </row>
    <row r="236" spans="1:86"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v>286609.35037015</v>
      </c>
      <c r="CG236" s="99">
        <f t="shared" si="0"/>
        <v>4274943.3421444269</v>
      </c>
      <c r="CH236" s="15">
        <v>52175.343674469987</v>
      </c>
    </row>
    <row r="237" spans="1:86"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v>287746.57602702</v>
      </c>
      <c r="CG237" s="99">
        <f t="shared" si="0"/>
        <v>4175048.7733637397</v>
      </c>
      <c r="CH237" s="15">
        <v>52461.433383699979</v>
      </c>
    </row>
    <row r="238" spans="1:86"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v>290619.00808525999</v>
      </c>
      <c r="CG238" s="99">
        <f t="shared" si="0"/>
        <v>4101005.2381152804</v>
      </c>
      <c r="CH238" s="15">
        <v>52756.404754879986</v>
      </c>
    </row>
    <row r="239" spans="1:86"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v>292237.73984716996</v>
      </c>
      <c r="CG239" s="99">
        <f t="shared" si="0"/>
        <v>4022787.9696182534</v>
      </c>
      <c r="CH239" s="15">
        <v>53005.924958990028</v>
      </c>
    </row>
    <row r="240" spans="1:86"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v>292965.44073788001</v>
      </c>
      <c r="CG240" s="99">
        <f t="shared" si="0"/>
        <v>4275084.2148594484</v>
      </c>
      <c r="CH240" s="15">
        <v>53420.846125220036</v>
      </c>
    </row>
    <row r="241" spans="1:86"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v>293836.38176777004</v>
      </c>
      <c r="CG241" s="99">
        <f t="shared" si="0"/>
        <v>4188540.2471784186</v>
      </c>
      <c r="CH241" s="15">
        <v>53672.272983090013</v>
      </c>
    </row>
    <row r="242" spans="1:86"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v>308027.90126431</v>
      </c>
      <c r="CG242" s="99">
        <f t="shared" si="0"/>
        <v>4116163.1152778105</v>
      </c>
      <c r="CH242" s="15">
        <v>53746.62447101999</v>
      </c>
    </row>
    <row r="243" spans="1:86"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v>382327.63518804999</v>
      </c>
      <c r="CG243" s="99">
        <f t="shared" si="0"/>
        <v>4103177.0378165604</v>
      </c>
      <c r="CH243" s="15">
        <v>53949.56132303003</v>
      </c>
    </row>
    <row r="244" spans="1:86"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v>425963.43825190002</v>
      </c>
      <c r="CG244" s="99">
        <f t="shared" si="0"/>
        <v>4300975.3076727074</v>
      </c>
      <c r="CH244" s="15">
        <v>54116.142031459996</v>
      </c>
    </row>
    <row r="245" spans="1:86"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v>427067.49136137002</v>
      </c>
      <c r="CG245" s="99">
        <f t="shared" si="0"/>
        <v>4008634.2743478213</v>
      </c>
      <c r="CH245" s="15">
        <v>54120.049935690004</v>
      </c>
    </row>
    <row r="246" spans="1:86"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v>429102.77265821001</v>
      </c>
      <c r="CG246" s="99">
        <f t="shared" si="0"/>
        <v>3941063.2745828824</v>
      </c>
      <c r="CH246" s="15">
        <v>54261.769430330001</v>
      </c>
    </row>
    <row r="247" spans="1:86"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v>434166.21390335</v>
      </c>
      <c r="CG247" s="99">
        <f t="shared" si="0"/>
        <v>3885164.8695571213</v>
      </c>
      <c r="CH247" s="15">
        <v>54589.458942170022</v>
      </c>
    </row>
    <row r="248" spans="1:86"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v>433053.49179394002</v>
      </c>
      <c r="CG248" s="99">
        <f t="shared" si="0"/>
        <v>3793022.5422336697</v>
      </c>
      <c r="CH248" s="15">
        <v>55204.276826990004</v>
      </c>
    </row>
    <row r="249" spans="1:86"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v>436725.00316025002</v>
      </c>
      <c r="CG249" s="99">
        <f t="shared" si="0"/>
        <v>3796518.4407843286</v>
      </c>
      <c r="CH249" s="15">
        <v>56160.195477920002</v>
      </c>
    </row>
    <row r="250" spans="1:86"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v>436638.36755759997</v>
      </c>
      <c r="CG250" s="99">
        <f t="shared" si="0"/>
        <v>3744477.6857674713</v>
      </c>
      <c r="CH250" s="15">
        <v>56883.582819080009</v>
      </c>
    </row>
    <row r="251" spans="1:86"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v>439347.59374326002</v>
      </c>
      <c r="CG251" s="99">
        <f t="shared" si="0"/>
        <v>3670408.6033393601</v>
      </c>
      <c r="CH251" s="15">
        <v>57440.561121379986</v>
      </c>
    </row>
    <row r="252" spans="1:86"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v>442305.77823975001</v>
      </c>
      <c r="CG252" s="99">
        <f t="shared" si="0"/>
        <v>3610623.0109517202</v>
      </c>
      <c r="CH252" s="15">
        <v>57918.022446529954</v>
      </c>
    </row>
    <row r="253" spans="1:86"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v>448173.68362860999</v>
      </c>
      <c r="CG253" s="99">
        <f t="shared" si="0"/>
        <v>3559411.8918849896</v>
      </c>
      <c r="CH253" s="15">
        <v>58313.690319420057</v>
      </c>
    </row>
    <row r="254" spans="1:86"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v>451663.62282108003</v>
      </c>
      <c r="CG254" s="15">
        <v>3503306.6552350312</v>
      </c>
      <c r="CH254" s="15">
        <v>58700.070845390001</v>
      </c>
    </row>
    <row r="255" spans="1:86"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v>455466.72355473001</v>
      </c>
      <c r="CG255" s="15">
        <v>3445895.2635565191</v>
      </c>
      <c r="CH255" s="15">
        <v>59192.878314759997</v>
      </c>
    </row>
    <row r="256" spans="1:86"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v>459571.71225696005</v>
      </c>
      <c r="CG256" s="15">
        <v>3400559.8015170204</v>
      </c>
      <c r="CH256" s="15">
        <v>59686.269066580047</v>
      </c>
    </row>
    <row r="257" spans="1:86"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v>463923.98246927001</v>
      </c>
      <c r="CG257" s="15">
        <v>3436543.8176065013</v>
      </c>
      <c r="CH257" s="15">
        <v>60169.066126580001</v>
      </c>
    </row>
    <row r="258" spans="1:86"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v>468633.92963110999</v>
      </c>
      <c r="CG258" s="15">
        <v>3433313.7621247401</v>
      </c>
      <c r="CH258" s="15">
        <v>60624.82697478999</v>
      </c>
    </row>
    <row r="259" spans="1:86"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v>473205.39305806003</v>
      </c>
      <c r="CG259" s="15">
        <v>3392434.3405089509</v>
      </c>
      <c r="CH259" s="15">
        <v>61257.476135140008</v>
      </c>
    </row>
    <row r="260" spans="1:86"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v>477719.54680643999</v>
      </c>
      <c r="CG260" s="15">
        <v>3350857.5222124886</v>
      </c>
      <c r="CH260" s="15">
        <v>61996.995790729954</v>
      </c>
    </row>
    <row r="261" spans="1:86"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v>482460.69149007997</v>
      </c>
      <c r="CG261" s="15">
        <v>3313381.51948136</v>
      </c>
      <c r="CH261" s="15">
        <v>63119.167295490013</v>
      </c>
    </row>
    <row r="262" spans="1:86"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v>487868.25590105</v>
      </c>
      <c r="CG262" s="15">
        <v>3282572.9364985293</v>
      </c>
      <c r="CH262" s="15">
        <v>63957.164138299959</v>
      </c>
    </row>
    <row r="263" spans="1:86"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v>492191.37069893</v>
      </c>
      <c r="CG263" s="15">
        <v>3241753.405940461</v>
      </c>
      <c r="CH263" s="15">
        <v>64549.032889110051</v>
      </c>
    </row>
    <row r="264" spans="1:86"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v>490385.26204599999</v>
      </c>
      <c r="CG264" s="15">
        <v>3196204.6466906816</v>
      </c>
      <c r="CH264" s="15">
        <v>64930.596777610052</v>
      </c>
    </row>
    <row r="265" spans="1:86"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v>495349.62869114004</v>
      </c>
      <c r="CG265" s="15">
        <v>3148993.4672024711</v>
      </c>
      <c r="CH265" s="15">
        <v>65170.036242689996</v>
      </c>
    </row>
    <row r="266" spans="1:86"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v>500119.46658303996</v>
      </c>
      <c r="CG266" s="15">
        <v>3093988.2599938004</v>
      </c>
      <c r="CH266" s="15">
        <v>65486.981998989984</v>
      </c>
    </row>
    <row r="267" spans="1:86"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v>502959.55661000003</v>
      </c>
      <c r="CG267" s="15">
        <v>3058995.2201239001</v>
      </c>
      <c r="CH267" s="15">
        <v>66030.133967470014</v>
      </c>
    </row>
    <row r="268" spans="1:86"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v>507514.319097</v>
      </c>
      <c r="CG268" s="15">
        <v>3009221.4147912902</v>
      </c>
      <c r="CH268" s="15">
        <v>66443.73304953998</v>
      </c>
    </row>
    <row r="269" spans="1:86"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v>505928.929909</v>
      </c>
      <c r="CG269" s="15">
        <v>3180579.9801440611</v>
      </c>
      <c r="CH269" s="15">
        <v>66699.566211459955</v>
      </c>
    </row>
    <row r="270" spans="1:86"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v>506315.00120915001</v>
      </c>
      <c r="CG270" s="15">
        <v>3136654.27239714</v>
      </c>
      <c r="CH270" s="15">
        <v>66969.947213579988</v>
      </c>
    </row>
    <row r="271" spans="1:86"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v>510310.40453351999</v>
      </c>
      <c r="CG271" s="15">
        <v>3092303.9572357615</v>
      </c>
      <c r="CH271" s="15">
        <v>67263.193582459906</v>
      </c>
    </row>
    <row r="272" spans="1:86"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v>513693.67747952003</v>
      </c>
      <c r="CG272" s="15">
        <v>3049003.681794201</v>
      </c>
      <c r="CH272" s="15">
        <v>67646.313008090001</v>
      </c>
    </row>
    <row r="273" spans="1:86"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v>515702.73066881002</v>
      </c>
      <c r="CG273" s="15">
        <v>3323593.2259186702</v>
      </c>
      <c r="CH273" s="15">
        <v>68348.382006659987</v>
      </c>
    </row>
    <row r="274" spans="1:86"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v>518755.01408749999</v>
      </c>
      <c r="CG274" s="15">
        <v>3256213.7666038107</v>
      </c>
      <c r="CH274" s="15">
        <v>68947.551176789973</v>
      </c>
    </row>
    <row r="275" spans="1:86"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v>521985.45571830001</v>
      </c>
      <c r="CG275" s="15">
        <v>3190073.6432915693</v>
      </c>
      <c r="CH275" s="15">
        <v>69157.239048520132</v>
      </c>
    </row>
    <row r="276" spans="1:86"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v>525045.68131337001</v>
      </c>
      <c r="CG276" s="15">
        <v>3245443.2571113394</v>
      </c>
      <c r="CH276" s="15">
        <v>69409.170246129957</v>
      </c>
    </row>
    <row r="277" spans="1:86"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v>528141.73464147002</v>
      </c>
      <c r="CG277" s="15">
        <v>3382369.3413628703</v>
      </c>
      <c r="CH277" s="15">
        <v>69592.581667330029</v>
      </c>
    </row>
    <row r="278" spans="1:86"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v>530866.34612215997</v>
      </c>
      <c r="CG278" s="15">
        <v>3318398.9920095899</v>
      </c>
      <c r="CH278" s="15">
        <v>69758.162525350097</v>
      </c>
    </row>
    <row r="279" spans="1:86"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v>533729.04935281002</v>
      </c>
      <c r="CG279" s="15">
        <v>3371861.8489582608</v>
      </c>
      <c r="CH279" s="15">
        <v>69824.764369460041</v>
      </c>
    </row>
    <row r="280" spans="1:86"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v>536516.73866316001</v>
      </c>
      <c r="CG280" s="15">
        <v>3583142.7507440005</v>
      </c>
      <c r="CH280" s="15">
        <v>69910.324427540007</v>
      </c>
    </row>
    <row r="281" spans="1:86"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v>538998.94984985003</v>
      </c>
      <c r="CG281" s="15">
        <v>3613984.7324913619</v>
      </c>
      <c r="CH281" s="15">
        <v>69945.938610260026</v>
      </c>
    </row>
    <row r="282" spans="1:86"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v>541557.20619403</v>
      </c>
      <c r="CG282" s="15">
        <v>3604690.2067613592</v>
      </c>
      <c r="CH282" s="15">
        <v>69996.011400549949</v>
      </c>
    </row>
    <row r="283" spans="1:86"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v>543815.83107011998</v>
      </c>
      <c r="CG283" s="15">
        <v>3506998.0465929415</v>
      </c>
      <c r="CH283" s="15">
        <v>69800.819134950056</v>
      </c>
    </row>
    <row r="284" spans="1:86"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39">
        <v>546319.13047178998</v>
      </c>
      <c r="CG284" s="15">
        <v>3424447.1040563313</v>
      </c>
      <c r="CH284" s="15">
        <v>70259.60132978989</v>
      </c>
    </row>
    <row r="285" spans="1:86"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v>549798.30600346997</v>
      </c>
      <c r="CG285" s="15">
        <v>3406612.7620909396</v>
      </c>
      <c r="CH285" s="15">
        <v>70986.604252350007</v>
      </c>
    </row>
    <row r="286" spans="1:86"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v>552383.15198209998</v>
      </c>
      <c r="CG286" s="15">
        <v>3334921.9651768603</v>
      </c>
      <c r="CH286" s="15">
        <v>71561.410856500006</v>
      </c>
    </row>
    <row r="287" spans="1:86"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v>549760.83034301002</v>
      </c>
      <c r="CG287" s="15">
        <v>3245626.4986232277</v>
      </c>
      <c r="CH287" s="15">
        <v>71990.261364189952</v>
      </c>
    </row>
    <row r="288" spans="1:86"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v>552083.80567896995</v>
      </c>
      <c r="CG288" s="15">
        <v>3323426.4999598297</v>
      </c>
      <c r="CH288" s="15">
        <v>72335.231882319989</v>
      </c>
    </row>
    <row r="289" spans="1:86"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v>554211.5475473</v>
      </c>
      <c r="CG289" s="15">
        <v>3340920.123486829</v>
      </c>
      <c r="CH289" s="15">
        <v>72510.901250459996</v>
      </c>
    </row>
    <row r="290" spans="1:86"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v>556449.04233118007</v>
      </c>
      <c r="CG290" s="15">
        <v>3272679.5559339602</v>
      </c>
      <c r="CH290" s="15">
        <v>72650.75195368001</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G8:CG9"/>
    <mergeCell ref="A8:A9"/>
    <mergeCell ref="BF8:BH8"/>
    <mergeCell ref="H6:I6"/>
    <mergeCell ref="H2:I2"/>
    <mergeCell ref="H4:I4"/>
    <mergeCell ref="B8:N8"/>
    <mergeCell ref="O8:BE8"/>
    <mergeCell ref="BP8:BS8"/>
    <mergeCell ref="BU8:CE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G216 CG220:CG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3"/>
  <sheetViews>
    <sheetView showGridLines="0" zoomScale="145" zoomScaleNormal="145" workbookViewId="0">
      <pane xSplit="1" ySplit="6" topLeftCell="B7" activePane="bottomRight" state="frozen"/>
      <selection pane="topRight" activeCell="E272" sqref="E272"/>
      <selection pane="bottomLeft" activeCell="E272" sqref="E272"/>
      <selection pane="bottomRight" activeCell="B290" sqref="B290"/>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3" t="s">
        <v>17</v>
      </c>
      <c r="I3" s="183"/>
    </row>
    <row r="4" spans="1:9" x14ac:dyDescent="0.2">
      <c r="A4" s="46"/>
    </row>
    <row r="5" spans="1:9" ht="18.75" customHeight="1" x14ac:dyDescent="0.2">
      <c r="A5" s="199"/>
      <c r="B5" s="201" t="s">
        <v>109</v>
      </c>
      <c r="C5" s="201"/>
      <c r="D5" s="188" t="s">
        <v>28</v>
      </c>
      <c r="H5" s="183" t="s">
        <v>18</v>
      </c>
      <c r="I5" s="183"/>
    </row>
    <row r="6" spans="1:9" x14ac:dyDescent="0.2">
      <c r="A6" s="200"/>
      <c r="B6" s="121" t="s">
        <v>110</v>
      </c>
      <c r="C6" s="121" t="s">
        <v>111</v>
      </c>
      <c r="D6" s="188"/>
      <c r="H6" s="202"/>
      <c r="I6" s="202"/>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2" t="s">
        <v>112</v>
      </c>
      <c r="B288" s="15"/>
      <c r="C288" s="15"/>
      <c r="D288" s="15"/>
    </row>
    <row r="289" spans="2:4" x14ac:dyDescent="0.2">
      <c r="B289" s="15"/>
      <c r="C289" s="15"/>
      <c r="D289" s="15"/>
    </row>
    <row r="290" spans="2:4" x14ac:dyDescent="0.2">
      <c r="B290" s="15"/>
      <c r="C290" s="15"/>
      <c r="D290" s="15"/>
    </row>
    <row r="291" spans="2:4" x14ac:dyDescent="0.2">
      <c r="B291" s="15"/>
      <c r="C291" s="15"/>
      <c r="D291" s="15"/>
    </row>
    <row r="292" spans="2:4" x14ac:dyDescent="0.2">
      <c r="B292" s="15"/>
      <c r="C292" s="15"/>
      <c r="D292" s="15"/>
    </row>
    <row r="293" spans="2:4" ht="11.25" customHeight="1" x14ac:dyDescent="0.2">
      <c r="B293"/>
      <c r="C293"/>
      <c r="D293"/>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58"/>
  <sheetViews>
    <sheetView showGridLines="0" zoomScale="98" zoomScaleNormal="98" workbookViewId="0">
      <pane xSplit="1" ySplit="7" topLeftCell="B273" activePane="bottomRight" state="frozen"/>
      <selection pane="topRight" activeCell="B1" sqref="B1"/>
      <selection pane="bottomLeft" activeCell="A7" sqref="A7"/>
      <selection pane="bottomRight" activeCell="BJ291" sqref="BJ291"/>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114</v>
      </c>
      <c r="H2" s="183" t="s">
        <v>17</v>
      </c>
      <c r="I2" s="183"/>
    </row>
    <row r="3" spans="1:65" ht="16.5" customHeight="1" x14ac:dyDescent="0.2">
      <c r="A3" s="10" t="s">
        <v>115</v>
      </c>
    </row>
    <row r="4" spans="1:65" ht="17.25" customHeight="1" x14ac:dyDescent="0.25">
      <c r="A4" s="8"/>
      <c r="H4" s="183" t="s">
        <v>18</v>
      </c>
      <c r="I4" s="183"/>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04"/>
      <c r="B6" s="205" t="s">
        <v>116</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05" t="s">
        <v>117</v>
      </c>
    </row>
    <row r="7" spans="1:65" ht="20.100000000000001" customHeight="1" x14ac:dyDescent="0.2">
      <c r="A7" s="204"/>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266</v>
      </c>
      <c r="BC7" s="88" t="s">
        <v>272</v>
      </c>
      <c r="BD7" s="88" t="s">
        <v>86</v>
      </c>
      <c r="BE7" s="88" t="s">
        <v>87</v>
      </c>
      <c r="BF7" s="88" t="s">
        <v>88</v>
      </c>
      <c r="BG7" s="88" t="s">
        <v>89</v>
      </c>
      <c r="BH7" s="88" t="s">
        <v>90</v>
      </c>
      <c r="BI7" s="88" t="s">
        <v>91</v>
      </c>
      <c r="BJ7" s="88" t="s">
        <v>278</v>
      </c>
      <c r="BK7" s="88" t="s">
        <v>81</v>
      </c>
      <c r="BL7" s="88" t="s">
        <v>82</v>
      </c>
      <c r="BM7" s="205"/>
    </row>
    <row r="8" spans="1:65" x14ac:dyDescent="0.2">
      <c r="A8" s="13">
        <v>37347</v>
      </c>
      <c r="B8" s="52"/>
      <c r="C8" s="52"/>
      <c r="D8" s="52"/>
      <c r="E8" s="52"/>
      <c r="F8" s="52"/>
      <c r="G8" s="52"/>
      <c r="H8" s="52"/>
      <c r="I8" s="52"/>
      <c r="J8" s="52"/>
      <c r="K8" s="52"/>
      <c r="L8" s="52"/>
      <c r="M8" s="52"/>
      <c r="N8" s="52"/>
      <c r="BM8" s="52"/>
    </row>
    <row r="9" spans="1:65" x14ac:dyDescent="0.2">
      <c r="A9" s="13">
        <v>37377</v>
      </c>
      <c r="B9" s="52">
        <v>3.1096705139028519E-4</v>
      </c>
      <c r="C9" s="52"/>
      <c r="D9" s="52"/>
      <c r="E9" s="52"/>
      <c r="F9" s="52"/>
      <c r="G9" s="52"/>
      <c r="H9" s="52"/>
      <c r="I9" s="52"/>
      <c r="J9" s="52"/>
      <c r="K9" s="52"/>
      <c r="L9" s="52"/>
      <c r="M9" s="52"/>
      <c r="N9" s="52"/>
      <c r="BM9" s="52">
        <v>3.1096705139028514E-4</v>
      </c>
    </row>
    <row r="10" spans="1:65" x14ac:dyDescent="0.2">
      <c r="A10" s="13">
        <v>37408</v>
      </c>
      <c r="B10" s="52">
        <v>5.1135397914140563E-4</v>
      </c>
      <c r="C10" s="52"/>
      <c r="D10" s="52"/>
      <c r="E10" s="52"/>
      <c r="F10" s="52"/>
      <c r="G10" s="52"/>
      <c r="H10" s="52"/>
      <c r="I10" s="52"/>
      <c r="J10" s="52"/>
      <c r="K10" s="52"/>
      <c r="L10" s="52"/>
      <c r="M10" s="52"/>
      <c r="N10" s="52"/>
      <c r="BM10" s="52">
        <v>5.2782831732894669E-4</v>
      </c>
    </row>
    <row r="11" spans="1:65" x14ac:dyDescent="0.2">
      <c r="A11" s="13">
        <v>37438</v>
      </c>
      <c r="B11" s="52">
        <v>1.2304260163686646E-3</v>
      </c>
      <c r="C11" s="52"/>
      <c r="D11" s="52"/>
      <c r="E11" s="52"/>
      <c r="F11" s="52"/>
      <c r="G11" s="52"/>
      <c r="H11" s="52"/>
      <c r="I11" s="52"/>
      <c r="J11" s="52"/>
      <c r="K11" s="52"/>
      <c r="L11" s="52"/>
      <c r="M11" s="52"/>
      <c r="N11" s="52"/>
      <c r="BM11" s="52">
        <v>1.2304260163686648E-3</v>
      </c>
    </row>
    <row r="12" spans="1:65" x14ac:dyDescent="0.2">
      <c r="A12" s="13">
        <v>37469</v>
      </c>
      <c r="B12" s="52">
        <v>2.7765397957027916E-3</v>
      </c>
      <c r="C12" s="52"/>
      <c r="D12" s="52"/>
      <c r="E12" s="52"/>
      <c r="F12" s="52"/>
      <c r="G12" s="52"/>
      <c r="H12" s="52"/>
      <c r="I12" s="52"/>
      <c r="J12" s="52"/>
      <c r="K12" s="52"/>
      <c r="L12" s="52"/>
      <c r="M12" s="52"/>
      <c r="N12" s="52"/>
      <c r="BM12" s="52">
        <v>2.776539795702792E-3</v>
      </c>
    </row>
    <row r="13" spans="1:65" x14ac:dyDescent="0.2">
      <c r="A13" s="13">
        <v>37500</v>
      </c>
      <c r="B13" s="52">
        <v>4.2515403516820956E-3</v>
      </c>
      <c r="C13" s="52"/>
      <c r="D13" s="52"/>
      <c r="E13" s="52"/>
      <c r="F13" s="52"/>
      <c r="G13" s="52"/>
      <c r="H13" s="52"/>
      <c r="I13" s="52"/>
      <c r="J13" s="52"/>
      <c r="K13" s="52"/>
      <c r="L13" s="52"/>
      <c r="M13" s="52"/>
      <c r="N13" s="52"/>
      <c r="BM13" s="52">
        <v>4.2515403516820947E-3</v>
      </c>
    </row>
    <row r="14" spans="1:65" x14ac:dyDescent="0.2">
      <c r="A14" s="13">
        <v>37530</v>
      </c>
      <c r="B14" s="52">
        <v>5.3900452065982962E-3</v>
      </c>
      <c r="C14" s="52"/>
      <c r="D14" s="52"/>
      <c r="E14" s="52"/>
      <c r="F14" s="52"/>
      <c r="G14" s="52"/>
      <c r="H14" s="52"/>
      <c r="I14" s="52"/>
      <c r="J14" s="52"/>
      <c r="K14" s="52"/>
      <c r="L14" s="52"/>
      <c r="M14" s="52"/>
      <c r="N14" s="52"/>
      <c r="BM14" s="52">
        <v>5.3900452065982979E-3</v>
      </c>
    </row>
    <row r="15" spans="1:65" x14ac:dyDescent="0.2">
      <c r="A15" s="13">
        <v>37561</v>
      </c>
      <c r="B15" s="52">
        <v>6.2712367402564806E-3</v>
      </c>
      <c r="C15" s="52">
        <v>2.5963191319757796E-4</v>
      </c>
      <c r="D15" s="52"/>
      <c r="E15" s="52"/>
      <c r="F15" s="52"/>
      <c r="G15" s="52"/>
      <c r="H15" s="52"/>
      <c r="I15" s="52"/>
      <c r="J15" s="52"/>
      <c r="K15" s="52"/>
      <c r="L15" s="52"/>
      <c r="M15" s="52"/>
      <c r="N15" s="52"/>
      <c r="BM15" s="52">
        <v>2.8895192770613371E-3</v>
      </c>
    </row>
    <row r="16" spans="1:65" x14ac:dyDescent="0.2">
      <c r="A16" s="13">
        <v>37591</v>
      </c>
      <c r="B16" s="52">
        <v>6.4628573072310277E-3</v>
      </c>
      <c r="C16" s="52">
        <v>4.1615836940027363E-4</v>
      </c>
      <c r="D16" s="52"/>
      <c r="E16" s="52"/>
      <c r="F16" s="52"/>
      <c r="G16" s="52"/>
      <c r="H16" s="52"/>
      <c r="I16" s="52"/>
      <c r="J16" s="52"/>
      <c r="K16" s="52"/>
      <c r="L16" s="52"/>
      <c r="M16" s="52"/>
      <c r="N16" s="52"/>
      <c r="BM16" s="52">
        <v>3.0586166398479859E-3</v>
      </c>
    </row>
    <row r="17" spans="1:65" x14ac:dyDescent="0.2">
      <c r="A17" s="13">
        <v>37622</v>
      </c>
      <c r="B17" s="52">
        <v>8.1658805706690367E-3</v>
      </c>
      <c r="C17" s="52">
        <v>1.1374236835965234E-3</v>
      </c>
      <c r="D17" s="52"/>
      <c r="E17" s="52"/>
      <c r="F17" s="52"/>
      <c r="G17" s="52"/>
      <c r="H17" s="52"/>
      <c r="I17" s="52"/>
      <c r="J17" s="52"/>
      <c r="K17" s="52"/>
      <c r="L17" s="52"/>
      <c r="M17" s="52"/>
      <c r="N17" s="52"/>
      <c r="BM17" s="52">
        <v>4.1941716435646295E-3</v>
      </c>
    </row>
    <row r="18" spans="1:65" x14ac:dyDescent="0.2">
      <c r="A18" s="13">
        <v>37653</v>
      </c>
      <c r="B18" s="52">
        <v>9.2330517028465266E-3</v>
      </c>
      <c r="C18" s="52">
        <v>1.9815085330381829E-3</v>
      </c>
      <c r="D18" s="52"/>
      <c r="E18" s="52"/>
      <c r="F18" s="52"/>
      <c r="G18" s="52"/>
      <c r="H18" s="52"/>
      <c r="I18" s="52"/>
      <c r="J18" s="52"/>
      <c r="K18" s="52"/>
      <c r="L18" s="52"/>
      <c r="M18" s="52"/>
      <c r="N18" s="52"/>
      <c r="BM18" s="52">
        <v>5.1273999671441021E-3</v>
      </c>
    </row>
    <row r="19" spans="1:65" x14ac:dyDescent="0.2">
      <c r="A19" s="13">
        <v>37681</v>
      </c>
      <c r="B19" s="52">
        <v>1.0010519759948919E-2</v>
      </c>
      <c r="C19" s="52">
        <v>3.3138932014431352E-3</v>
      </c>
      <c r="D19" s="52"/>
      <c r="E19" s="52"/>
      <c r="F19" s="52"/>
      <c r="G19" s="52"/>
      <c r="H19" s="52"/>
      <c r="I19" s="52"/>
      <c r="J19" s="52"/>
      <c r="K19" s="52"/>
      <c r="L19" s="52"/>
      <c r="M19" s="52"/>
      <c r="N19" s="52"/>
      <c r="BM19" s="52">
        <v>6.2200502037548979E-3</v>
      </c>
    </row>
    <row r="20" spans="1:65" x14ac:dyDescent="0.2">
      <c r="A20" s="13">
        <v>37712</v>
      </c>
      <c r="B20" s="52">
        <v>1.1071149474128284E-2</v>
      </c>
      <c r="C20" s="52">
        <v>4.1584506557031083E-3</v>
      </c>
      <c r="D20" s="52"/>
      <c r="E20" s="52"/>
      <c r="F20" s="52"/>
      <c r="G20" s="52"/>
      <c r="H20" s="52"/>
      <c r="I20" s="52"/>
      <c r="J20" s="52"/>
      <c r="K20" s="52"/>
      <c r="L20" s="52"/>
      <c r="M20" s="52"/>
      <c r="N20" s="52"/>
      <c r="BM20" s="52">
        <v>7.1530089931924673E-3</v>
      </c>
    </row>
    <row r="21" spans="1:65" x14ac:dyDescent="0.2">
      <c r="A21" s="13">
        <v>37742</v>
      </c>
      <c r="B21" s="52">
        <v>1.2230030475337992E-2</v>
      </c>
      <c r="C21" s="52">
        <v>4.7228407007247723E-3</v>
      </c>
      <c r="D21" s="52"/>
      <c r="E21" s="52"/>
      <c r="F21" s="52"/>
      <c r="G21" s="52"/>
      <c r="H21" s="52"/>
      <c r="I21" s="52"/>
      <c r="J21" s="52"/>
      <c r="K21" s="52"/>
      <c r="L21" s="52"/>
      <c r="M21" s="52"/>
      <c r="N21" s="52"/>
      <c r="BM21" s="52">
        <v>7.9771893124214021E-3</v>
      </c>
    </row>
    <row r="22" spans="1:65" x14ac:dyDescent="0.2">
      <c r="A22" s="13">
        <v>37773</v>
      </c>
      <c r="B22" s="52">
        <v>1.359387014425251E-2</v>
      </c>
      <c r="C22" s="52">
        <v>6.318218212822739E-3</v>
      </c>
      <c r="D22" s="52">
        <v>1.5867813927051208E-4</v>
      </c>
      <c r="E22" s="52"/>
      <c r="F22" s="52"/>
      <c r="G22" s="52"/>
      <c r="H22" s="52"/>
      <c r="I22" s="52"/>
      <c r="J22" s="52"/>
      <c r="K22" s="52"/>
      <c r="L22" s="52"/>
      <c r="M22" s="52"/>
      <c r="N22" s="52"/>
      <c r="BM22" s="52">
        <v>6.4426930796314726E-3</v>
      </c>
    </row>
    <row r="23" spans="1:65" x14ac:dyDescent="0.2">
      <c r="A23" s="13">
        <v>37803</v>
      </c>
      <c r="B23" s="52">
        <v>1.4001143139548804E-2</v>
      </c>
      <c r="C23" s="52">
        <v>7.0005235362324419E-3</v>
      </c>
      <c r="D23" s="52">
        <v>2.5712490421311824E-4</v>
      </c>
      <c r="E23" s="52"/>
      <c r="F23" s="52"/>
      <c r="G23" s="52"/>
      <c r="H23" s="52"/>
      <c r="I23" s="52"/>
      <c r="J23" s="52"/>
      <c r="K23" s="52"/>
      <c r="L23" s="52"/>
      <c r="M23" s="52"/>
      <c r="N23" s="52"/>
      <c r="BM23" s="52">
        <v>6.851342899759646E-3</v>
      </c>
    </row>
    <row r="24" spans="1:65" x14ac:dyDescent="0.2">
      <c r="A24" s="13">
        <v>37834</v>
      </c>
      <c r="B24" s="52">
        <v>1.5267563715087718E-2</v>
      </c>
      <c r="C24" s="52">
        <v>8.4687577020775943E-3</v>
      </c>
      <c r="D24" s="52">
        <v>4.0408965148964229E-4</v>
      </c>
      <c r="E24" s="52"/>
      <c r="F24" s="52"/>
      <c r="G24" s="52"/>
      <c r="H24" s="52"/>
      <c r="I24" s="52"/>
      <c r="J24" s="52"/>
      <c r="K24" s="52"/>
      <c r="L24" s="52"/>
      <c r="M24" s="52"/>
      <c r="N24" s="52"/>
      <c r="BM24" s="52">
        <v>7.8281379635100415E-3</v>
      </c>
    </row>
    <row r="25" spans="1:65" x14ac:dyDescent="0.2">
      <c r="A25" s="13">
        <v>37865</v>
      </c>
      <c r="B25" s="52">
        <v>1.7220932096099307E-2</v>
      </c>
      <c r="C25" s="52">
        <v>9.8064864503558773E-3</v>
      </c>
      <c r="D25" s="52">
        <v>7.7950776745931282E-4</v>
      </c>
      <c r="E25" s="52"/>
      <c r="F25" s="52"/>
      <c r="G25" s="52"/>
      <c r="H25" s="52"/>
      <c r="I25" s="52"/>
      <c r="J25" s="52"/>
      <c r="K25" s="52"/>
      <c r="L25" s="52"/>
      <c r="M25" s="52"/>
      <c r="N25" s="52"/>
      <c r="BM25" s="52">
        <v>9.0277892351740396E-3</v>
      </c>
    </row>
    <row r="26" spans="1:65" x14ac:dyDescent="0.2">
      <c r="A26" s="13">
        <v>37895</v>
      </c>
      <c r="B26" s="52">
        <v>1.7813086659376445E-2</v>
      </c>
      <c r="C26" s="52">
        <v>1.183082338520523E-2</v>
      </c>
      <c r="D26" s="52">
        <v>2.5695451568445104E-3</v>
      </c>
      <c r="E26" s="52"/>
      <c r="F26" s="52"/>
      <c r="G26" s="52"/>
      <c r="H26" s="52"/>
      <c r="I26" s="52"/>
      <c r="J26" s="52"/>
      <c r="K26" s="52"/>
      <c r="L26" s="52"/>
      <c r="M26" s="52"/>
      <c r="N26" s="52"/>
      <c r="BM26" s="52">
        <v>1.0550559724310557E-2</v>
      </c>
    </row>
    <row r="27" spans="1:65"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M27" s="52">
        <v>9.9864063252922131E-3</v>
      </c>
    </row>
    <row r="28" spans="1:65"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M28" s="52">
        <v>1.042277076464369E-2</v>
      </c>
    </row>
    <row r="29" spans="1:65"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M29" s="52">
        <v>1.1755914638169907E-2</v>
      </c>
    </row>
    <row r="30" spans="1:65"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M30" s="52">
        <v>1.2044186243729172E-2</v>
      </c>
    </row>
    <row r="31" spans="1:65"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M31" s="52">
        <v>1.1629183044312041E-2</v>
      </c>
    </row>
    <row r="32" spans="1:65"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M32" s="52">
        <v>1.0234474685851484E-2</v>
      </c>
    </row>
    <row r="33" spans="1:65"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M33" s="52">
        <v>1.3626785562478741E-2</v>
      </c>
    </row>
    <row r="34" spans="1:65"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M34" s="52">
        <v>1.417087488785782E-2</v>
      </c>
    </row>
    <row r="35" spans="1:65"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M35" s="52">
        <v>1.3577554463040944E-2</v>
      </c>
    </row>
    <row r="36" spans="1:65"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M36" s="52">
        <v>1.6125665638419332E-2</v>
      </c>
    </row>
    <row r="37" spans="1:65"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M37" s="52">
        <v>1.5901443010366716E-2</v>
      </c>
    </row>
    <row r="38" spans="1:65"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M38" s="52">
        <v>1.7164850577854451E-2</v>
      </c>
    </row>
    <row r="39" spans="1:65"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M39" s="52">
        <v>1.4480706449676146E-2</v>
      </c>
    </row>
    <row r="40" spans="1:65"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M40" s="52">
        <v>1.1365275955136749E-2</v>
      </c>
    </row>
    <row r="41" spans="1:65"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M41" s="52">
        <v>1.2196188107967418E-2</v>
      </c>
    </row>
    <row r="42" spans="1:65"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M42" s="52">
        <v>1.2741057230665251E-2</v>
      </c>
    </row>
    <row r="43" spans="1:65"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M43" s="52">
        <v>1.3638894294215333E-2</v>
      </c>
    </row>
    <row r="44" spans="1:65"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M44" s="52">
        <v>1.3933191971975229E-2</v>
      </c>
    </row>
    <row r="45" spans="1:65"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M45" s="52">
        <v>1.5489894170286388E-2</v>
      </c>
    </row>
    <row r="46" spans="1:65"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M46" s="52">
        <v>1.6317700948419826E-2</v>
      </c>
    </row>
    <row r="47" spans="1:65"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M47" s="52">
        <v>1.7661829047542998E-2</v>
      </c>
    </row>
    <row r="48" spans="1:65"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M48" s="52">
        <v>1.8353502009616444E-2</v>
      </c>
    </row>
    <row r="49" spans="1:65"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M49" s="52">
        <v>1.5590057680758555E-2</v>
      </c>
    </row>
    <row r="50" spans="1:65"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M50" s="52">
        <v>1.6411655692224018E-2</v>
      </c>
    </row>
    <row r="51" spans="1:65"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M51" s="52">
        <v>1.709932739908147E-2</v>
      </c>
    </row>
    <row r="52" spans="1:65"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M52" s="52">
        <v>1.6932140301517792E-2</v>
      </c>
    </row>
    <row r="53" spans="1:65"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M53" s="52">
        <v>1.7811404539688654E-2</v>
      </c>
    </row>
    <row r="54" spans="1:65"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M54" s="52">
        <v>1.8728292262480163E-2</v>
      </c>
    </row>
    <row r="55" spans="1:65"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M55" s="52">
        <v>1.9954264307287174E-2</v>
      </c>
    </row>
    <row r="56" spans="1:65"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M56" s="52">
        <v>2.1240025135574971E-2</v>
      </c>
    </row>
    <row r="57" spans="1:65"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M57" s="52">
        <v>2.485731790100569E-2</v>
      </c>
    </row>
    <row r="58" spans="1:65"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M58" s="52">
        <v>2.7368789720067618E-2</v>
      </c>
    </row>
    <row r="59" spans="1:65"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M59" s="52">
        <v>2.9451109699551201E-2</v>
      </c>
    </row>
    <row r="60" spans="1:65"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M60" s="52">
        <v>3.1772109467967609E-2</v>
      </c>
    </row>
    <row r="61" spans="1:65"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M61" s="52">
        <v>3.3872940135795788E-2</v>
      </c>
    </row>
    <row r="62" spans="1:65"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v>2.1248963465836365E-2</v>
      </c>
    </row>
    <row r="63" spans="1:65"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v>2.0125498898556034E-2</v>
      </c>
    </row>
    <row r="64" spans="1:65"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v>1.7381427054548718E-2</v>
      </c>
    </row>
    <row r="65" spans="1:65"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v>1.8154107349140775E-2</v>
      </c>
    </row>
    <row r="66" spans="1:65"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v>1.7937559785731406E-2</v>
      </c>
    </row>
    <row r="67" spans="1:65"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v>1.9197797631553742E-2</v>
      </c>
    </row>
    <row r="68" spans="1:65"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v>1.9966702141899648E-2</v>
      </c>
    </row>
    <row r="69" spans="1:65"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v>2.034426416586774E-2</v>
      </c>
    </row>
    <row r="70" spans="1:65"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v>1.8293532030098817E-2</v>
      </c>
    </row>
    <row r="71" spans="1:65"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v>1.6552316936992818E-2</v>
      </c>
    </row>
    <row r="72" spans="1:65"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v>1.7344161127489949E-2</v>
      </c>
    </row>
    <row r="73" spans="1:65"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v>1.8374623744002633E-2</v>
      </c>
    </row>
    <row r="74" spans="1:65"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v>1.9244496018164903E-2</v>
      </c>
    </row>
    <row r="75" spans="1:65"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v>1.7812585490298061E-2</v>
      </c>
    </row>
    <row r="76" spans="1:65"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v>1.7293783610504078E-2</v>
      </c>
    </row>
    <row r="77" spans="1:65"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v>1.861700804208891E-2</v>
      </c>
    </row>
    <row r="78" spans="1:65"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v>1.9543372570497076E-2</v>
      </c>
    </row>
    <row r="79" spans="1:65"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v>2.1178432892263736E-2</v>
      </c>
    </row>
    <row r="80" spans="1:65"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v>2.0721414532982756E-2</v>
      </c>
    </row>
    <row r="81" spans="1:65"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v>2.0545691704246801E-2</v>
      </c>
    </row>
    <row r="82" spans="1:65"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v>2.0609832109852892E-2</v>
      </c>
    </row>
    <row r="83" spans="1:65"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v>2.0896200926577315E-2</v>
      </c>
    </row>
    <row r="84" spans="1:65"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v>2.0277475362123092E-2</v>
      </c>
    </row>
    <row r="85" spans="1:65"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v>2.1400878657366711E-2</v>
      </c>
    </row>
    <row r="86" spans="1:65"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v>2.2284876248432447E-2</v>
      </c>
    </row>
    <row r="87" spans="1:65"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v>2.4346884778927234E-2</v>
      </c>
    </row>
    <row r="88" spans="1:65"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2">
        <v>2.0544054639363617E-2</v>
      </c>
    </row>
    <row r="89" spans="1:65"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v>2.2469753635476757E-2</v>
      </c>
    </row>
    <row r="90" spans="1:65"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v>2.2774157958385059E-2</v>
      </c>
    </row>
    <row r="91" spans="1:65"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v>2.1497451611216647E-2</v>
      </c>
    </row>
    <row r="92" spans="1:65"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v>2.2645590651394109E-2</v>
      </c>
    </row>
    <row r="93" spans="1:65"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v>2.2657159706818045E-2</v>
      </c>
    </row>
    <row r="94" spans="1:65"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v>2.4276354867827778E-2</v>
      </c>
    </row>
    <row r="95" spans="1:65"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v>2.4963181640149372E-2</v>
      </c>
    </row>
    <row r="96" spans="1:65"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v>2.4132197482286951E-2</v>
      </c>
    </row>
    <row r="97" spans="1:65"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v>2.4358416598142835E-2</v>
      </c>
    </row>
    <row r="98" spans="1:65"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v>2.6186069032367164E-2</v>
      </c>
    </row>
    <row r="99" spans="1:65"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v>2.7087791558305738E-2</v>
      </c>
    </row>
    <row r="100" spans="1:65"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v>2.607315913190069E-2</v>
      </c>
    </row>
    <row r="101" spans="1:65"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v>2.8284630976940603E-2</v>
      </c>
    </row>
    <row r="102" spans="1:65"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v>2.7050577515052892E-2</v>
      </c>
    </row>
    <row r="103" spans="1:65"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v>2.7088774543990814E-2</v>
      </c>
    </row>
    <row r="104" spans="1:65"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2">
        <v>2.5167341815816806E-2</v>
      </c>
    </row>
    <row r="105" spans="1:65"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2">
        <v>2.5842826346320413E-2</v>
      </c>
    </row>
    <row r="106" spans="1:65"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2">
        <v>2.6584943486366589E-2</v>
      </c>
    </row>
    <row r="107" spans="1:65"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2">
        <v>2.4171900267758065E-2</v>
      </c>
    </row>
    <row r="108" spans="1:65"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2">
        <v>2.4937253324370717E-2</v>
      </c>
    </row>
    <row r="109" spans="1:65"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2">
        <v>2.4944130420063722E-2</v>
      </c>
    </row>
    <row r="110" spans="1:65"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2">
        <v>2.4705503791439491E-2</v>
      </c>
    </row>
    <row r="111" spans="1:65"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2">
        <v>2.4933117373261419E-2</v>
      </c>
    </row>
    <row r="112" spans="1:65"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2">
        <v>1.6416692354527234E-2</v>
      </c>
    </row>
    <row r="113" spans="1:65"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2">
        <v>1.7087653882851918E-2</v>
      </c>
    </row>
    <row r="114" spans="1:65"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2">
        <v>1.7363328713379672E-2</v>
      </c>
    </row>
    <row r="115" spans="1:65"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2">
        <v>1.7404485580785525E-2</v>
      </c>
    </row>
    <row r="116" spans="1:65"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2">
        <v>1.8152976319080767E-2</v>
      </c>
    </row>
    <row r="117" spans="1:65"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2">
        <v>1.8136209700246441E-2</v>
      </c>
    </row>
    <row r="118" spans="1:65"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2">
        <v>1.8707452101674387E-2</v>
      </c>
    </row>
    <row r="119" spans="1:65"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2">
        <v>1.9086276410718989E-2</v>
      </c>
    </row>
    <row r="120" spans="1:65"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2">
        <v>1.9556869847727861E-2</v>
      </c>
    </row>
    <row r="121" spans="1:65"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2">
        <v>1.8885463191286703E-2</v>
      </c>
    </row>
    <row r="122" spans="1:65"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2">
        <v>1.9647313812993492E-2</v>
      </c>
    </row>
    <row r="123" spans="1:65"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2">
        <v>1.9018117348072537E-2</v>
      </c>
    </row>
    <row r="124" spans="1:65"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2">
        <v>1.8983169638191934E-2</v>
      </c>
    </row>
    <row r="125" spans="1:65"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2">
        <v>1.9679991763946601E-2</v>
      </c>
    </row>
    <row r="126" spans="1:65"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2">
        <v>1.8154936404739926E-2</v>
      </c>
    </row>
    <row r="127" spans="1:65"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2">
        <v>1.8852709252903898E-2</v>
      </c>
    </row>
    <row r="128" spans="1:65"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2">
        <v>1.9164879048931143E-2</v>
      </c>
    </row>
    <row r="129" spans="1:65"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v>1.8277253633972437E-2</v>
      </c>
    </row>
    <row r="130" spans="1:65"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v>1.9406653481883848E-2</v>
      </c>
    </row>
    <row r="131" spans="1:65"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v>1.9077222385760449E-2</v>
      </c>
    </row>
    <row r="132" spans="1:65"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v>1.9036064342434492E-2</v>
      </c>
    </row>
    <row r="133" spans="1:65"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v>1.9832931196530471E-2</v>
      </c>
    </row>
    <row r="134" spans="1:65"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v>2.036997864600806E-2</v>
      </c>
    </row>
    <row r="135" spans="1:65"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v>2.1583858750732984E-2</v>
      </c>
    </row>
    <row r="136" spans="1:65"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v>2.2744912979124239E-2</v>
      </c>
    </row>
    <row r="137" spans="1:65"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v>2.3565045235789093E-2</v>
      </c>
    </row>
    <row r="138" spans="1:65"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v>2.3824715498129419E-2</v>
      </c>
    </row>
    <row r="139" spans="1:65"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v>2.458636152550937E-2</v>
      </c>
    </row>
    <row r="140" spans="1:65"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v>2.5078438967615666E-2</v>
      </c>
    </row>
    <row r="141" spans="1:65"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v>2.4006014458096189E-2</v>
      </c>
    </row>
    <row r="142" spans="1:65"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v>2.624458108202557E-2</v>
      </c>
    </row>
    <row r="143" spans="1:65"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v>2.7180480871791073E-2</v>
      </c>
    </row>
    <row r="144" spans="1:65"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v>2.8250696777558256E-2</v>
      </c>
    </row>
    <row r="145" spans="1:65"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v>2.867168993302871E-2</v>
      </c>
    </row>
    <row r="146" spans="1:65"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v>2.9565124834052107E-2</v>
      </c>
    </row>
    <row r="147" spans="1:65"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v>3.0441253163875644E-2</v>
      </c>
    </row>
    <row r="148" spans="1:65"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v>3.0305277069299946E-2</v>
      </c>
    </row>
    <row r="149" spans="1:65"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v>3.1686073297585299E-2</v>
      </c>
    </row>
    <row r="150" spans="1:65"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v>3.2127985333077237E-2</v>
      </c>
    </row>
    <row r="151" spans="1:65"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v>3.2226850756935398E-2</v>
      </c>
    </row>
    <row r="152" spans="1:65"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v>3.3328605491168908E-2</v>
      </c>
    </row>
    <row r="153" spans="1:65"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v>3.3146874343502254E-2</v>
      </c>
    </row>
    <row r="154" spans="1:65"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v>3.4626928703033487E-2</v>
      </c>
    </row>
    <row r="155" spans="1:65"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v>3.4964006416707591E-2</v>
      </c>
    </row>
    <row r="156" spans="1:65"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v>3.7138168890876067E-2</v>
      </c>
    </row>
    <row r="157" spans="1:65"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v>3.2582087853681725E-2</v>
      </c>
    </row>
    <row r="158" spans="1:65"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v>3.3247483082108543E-2</v>
      </c>
    </row>
    <row r="159" spans="1:65"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v>3.4649155906381415E-2</v>
      </c>
    </row>
    <row r="160" spans="1:65"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v>3.2861580651890342E-2</v>
      </c>
    </row>
    <row r="161" spans="1:65"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v>3.460489566785234E-2</v>
      </c>
    </row>
    <row r="162" spans="1:65"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v>3.4254323488230737E-2</v>
      </c>
    </row>
    <row r="163" spans="1:65"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v>3.4094091711474921E-2</v>
      </c>
    </row>
    <row r="164" spans="1:65"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v>3.539196344508333E-2</v>
      </c>
    </row>
    <row r="165" spans="1:65"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v>3.6143947723413596E-2</v>
      </c>
    </row>
    <row r="166" spans="1:65"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v>3.3679004936211732E-2</v>
      </c>
    </row>
    <row r="167" spans="1:65"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v>3.413188757003828E-2</v>
      </c>
    </row>
    <row r="168" spans="1:65"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v>3.5400306069283703E-2</v>
      </c>
    </row>
    <row r="169" spans="1:65"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v>3.6337845686160962E-2</v>
      </c>
    </row>
    <row r="170" spans="1:65"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c r="BM170" s="52">
        <v>3.3216687342228879E-2</v>
      </c>
    </row>
    <row r="171" spans="1:65"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c r="BM171" s="52">
        <v>3.4277380718725221E-2</v>
      </c>
    </row>
    <row r="172" spans="1:65"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c r="BM172" s="52">
        <v>3.4259421097074499E-2</v>
      </c>
    </row>
    <row r="173" spans="1:65"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c r="BM173" s="52">
        <v>3.6632263450948978E-2</v>
      </c>
    </row>
    <row r="174" spans="1:65"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c r="BM174" s="52">
        <v>3.7078007019251534E-2</v>
      </c>
    </row>
    <row r="175" spans="1:65"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c r="BM175" s="52">
        <v>3.8446865137799553E-2</v>
      </c>
    </row>
    <row r="176" spans="1:65"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c r="BM176" s="52">
        <v>3.9113820532152996E-2</v>
      </c>
    </row>
    <row r="177" spans="1:65"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c r="BM177" s="52">
        <v>3.9353363478966966E-2</v>
      </c>
    </row>
    <row r="178" spans="1:65"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c r="BM178" s="52">
        <v>4.1083609016426853E-2</v>
      </c>
    </row>
    <row r="179" spans="1:65"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c r="BM179" s="52">
        <v>4.2763951340821234E-2</v>
      </c>
    </row>
    <row r="180" spans="1:65"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c r="BM180" s="52">
        <v>4.424633653096556E-2</v>
      </c>
    </row>
    <row r="181" spans="1:65"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c r="BM181" s="52">
        <v>3.9852765701211733E-2</v>
      </c>
    </row>
    <row r="182" spans="1:65"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c r="BM182" s="52">
        <v>4.0443229745008608E-2</v>
      </c>
    </row>
    <row r="183" spans="1:65"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c r="BM183" s="52">
        <v>4.1254641212269766E-2</v>
      </c>
    </row>
    <row r="184" spans="1:65"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c r="BK184" s="52">
        <v>1.337576084073098E-4</v>
      </c>
      <c r="BL184" s="52"/>
      <c r="BM184" s="52">
        <v>3.7131491458825848E-2</v>
      </c>
    </row>
    <row r="185" spans="1:65"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c r="BK185" s="52">
        <v>2.2355722472685427E-4</v>
      </c>
      <c r="BL185" s="52"/>
      <c r="BM185" s="52">
        <v>3.8718220934168435E-2</v>
      </c>
    </row>
    <row r="186" spans="1:65"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c r="BK186" s="52">
        <v>2.8923210835352309E-4</v>
      </c>
      <c r="BL186" s="52"/>
      <c r="BM186" s="52">
        <v>3.9097666888166772E-2</v>
      </c>
    </row>
    <row r="187" spans="1:65"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c r="BK187" s="52">
        <v>3.5146938619421607E-4</v>
      </c>
      <c r="BL187" s="52"/>
      <c r="BM187" s="100">
        <v>3.5765981579084727E-2</v>
      </c>
    </row>
    <row r="188" spans="1:65"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c r="BK188" s="52">
        <v>4.1405046290423226E-4</v>
      </c>
      <c r="BL188" s="52"/>
      <c r="BM188" s="100">
        <v>3.7396725341783732E-2</v>
      </c>
    </row>
    <row r="189" spans="1:65"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c r="BK189" s="52">
        <v>5.0396987930449678E-4</v>
      </c>
      <c r="BL189" s="52"/>
      <c r="BM189" s="100">
        <v>3.8622383124397752E-2</v>
      </c>
    </row>
    <row r="190" spans="1:65"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c r="BK190" s="52">
        <v>5.7935965976405534E-4</v>
      </c>
      <c r="BL190" s="52"/>
      <c r="BM190" s="100">
        <v>3.5329975446377879E-2</v>
      </c>
    </row>
    <row r="191" spans="1:65"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c r="BK191" s="52">
        <v>4.7071201589731041E-4</v>
      </c>
      <c r="BL191" s="52"/>
      <c r="BM191" s="100">
        <v>3.7332661864528834E-2</v>
      </c>
    </row>
    <row r="192" spans="1:65"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c r="BK192" s="52">
        <v>7.7101949363931601E-4</v>
      </c>
      <c r="BL192" s="52"/>
      <c r="BM192" s="100">
        <v>3.8082187602244501E-2</v>
      </c>
    </row>
    <row r="193" spans="1:65"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c r="BK193" s="52">
        <v>7.9716374741652704E-4</v>
      </c>
      <c r="BL193" s="52"/>
      <c r="BM193" s="100">
        <v>3.9054086277623662E-2</v>
      </c>
    </row>
    <row r="194" spans="1:65"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c r="BK194" s="52">
        <v>8.9350934415063931E-4</v>
      </c>
      <c r="BL194" s="52"/>
      <c r="BM194" s="100">
        <v>3.9942271745769531E-2</v>
      </c>
    </row>
    <row r="195" spans="1:65"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c r="BK195" s="52">
        <v>1.5983962504520091E-3</v>
      </c>
      <c r="BL195" s="52"/>
      <c r="BM195" s="100">
        <v>3.828018610232637E-2</v>
      </c>
    </row>
    <row r="196" spans="1:65"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c r="BK196" s="52">
        <v>2.3594801296307321E-3</v>
      </c>
      <c r="BL196" s="52"/>
      <c r="BM196" s="100">
        <v>3.5840522619333404E-2</v>
      </c>
    </row>
    <row r="197" spans="1:65"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c r="BK197" s="52">
        <v>5.9578205781113305E-3</v>
      </c>
      <c r="BL197" s="52"/>
      <c r="BM197" s="100">
        <v>3.9335286802707932E-2</v>
      </c>
    </row>
    <row r="198" spans="1:65"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c r="BK198" s="52">
        <v>6.2887019161906007E-3</v>
      </c>
      <c r="BL198" s="52"/>
      <c r="BM198" s="100">
        <v>3.8037760327510627E-2</v>
      </c>
    </row>
    <row r="199" spans="1:65"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c r="BK199" s="52">
        <v>4.9329812257700471E-3</v>
      </c>
      <c r="BL199" s="52"/>
      <c r="BM199" s="100">
        <v>3.7049080035917982E-2</v>
      </c>
    </row>
    <row r="200" spans="1:65"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c r="BK200" s="52">
        <v>6.1003949439987267E-3</v>
      </c>
      <c r="BL200" s="52"/>
      <c r="BM200" s="100">
        <v>3.8059257019800063E-2</v>
      </c>
    </row>
    <row r="201" spans="1:65"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c r="BK201" s="52">
        <v>6.2022683858923913E-3</v>
      </c>
      <c r="BL201" s="52">
        <v>0</v>
      </c>
      <c r="BM201" s="100">
        <v>3.8725189198349351E-2</v>
      </c>
    </row>
    <row r="202" spans="1:65"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c r="BK202" s="52">
        <v>6.7889356417754291E-3</v>
      </c>
      <c r="BL202" s="52">
        <v>6.1249285728674291E-5</v>
      </c>
      <c r="BM202" s="100">
        <v>4.2274411547937478E-2</v>
      </c>
    </row>
    <row r="203" spans="1:65"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c r="BK203" s="52">
        <v>9.961362785477608E-3</v>
      </c>
      <c r="BL203" s="52">
        <v>1.5539273907140003E-5</v>
      </c>
      <c r="BM203" s="100">
        <v>3.6018419052552125E-2</v>
      </c>
    </row>
    <row r="204" spans="1:65"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c r="BK204" s="52">
        <v>7.955868530202765E-3</v>
      </c>
      <c r="BL204" s="52">
        <v>7.057509697797797E-5</v>
      </c>
      <c r="BM204" s="100">
        <v>3.7798100834827195E-2</v>
      </c>
    </row>
    <row r="205" spans="1:65"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c r="BK205" s="52">
        <v>1.0591864112602144E-2</v>
      </c>
      <c r="BL205" s="52">
        <v>7.3036242491925435E-5</v>
      </c>
      <c r="BM205" s="100">
        <v>3.8881417577588256E-2</v>
      </c>
    </row>
    <row r="206" spans="1:65"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c r="BK206" s="52">
        <v>5.8544141521167728E-3</v>
      </c>
      <c r="BL206" s="52">
        <v>8.1796003137571489E-5</v>
      </c>
      <c r="BM206" s="100">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100">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100">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100">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100">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100">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100">
        <v>4.4207165462911466E-2</v>
      </c>
    </row>
    <row r="213" spans="1:65"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c r="BK213" s="101">
        <v>7.7352680637747494E-3</v>
      </c>
      <c r="BL213" s="101">
        <v>1.9619118648752163E-4</v>
      </c>
      <c r="BM213" s="104">
        <v>4.2015928365654265E-2</v>
      </c>
    </row>
    <row r="214" spans="1:65"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c r="BK214" s="101">
        <v>1.0440128454448536E-2</v>
      </c>
      <c r="BL214" s="101">
        <v>2.380881909023238E-4</v>
      </c>
      <c r="BM214" s="104">
        <v>4.4238078167953443E-2</v>
      </c>
    </row>
    <row r="215" spans="1:65"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c r="BK215" s="101">
        <v>9.488013156855598E-3</v>
      </c>
      <c r="BL215" s="101">
        <v>2.3633108993764012E-4</v>
      </c>
      <c r="BM215" s="113">
        <v>4.4876604894974692E-2</v>
      </c>
    </row>
    <row r="216" spans="1:65"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100">
        <v>4.2075279122806182E-2</v>
      </c>
    </row>
    <row r="217" spans="1:65"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100">
        <v>4.2647418323621296E-2</v>
      </c>
    </row>
    <row r="218" spans="1:65"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100">
        <v>3.934027903899414E-2</v>
      </c>
    </row>
    <row r="219" spans="1:65"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100">
        <v>4.0719074598872945E-2</v>
      </c>
    </row>
    <row r="220" spans="1:65"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100">
        <v>4.1640286910861045E-2</v>
      </c>
    </row>
    <row r="221" spans="1:65"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100">
        <v>4.3183557568141191E-2</v>
      </c>
    </row>
    <row r="222" spans="1:65"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100">
        <v>4.4220123579729334E-2</v>
      </c>
    </row>
    <row r="223" spans="1:65"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100">
        <v>4.6734757909735691E-2</v>
      </c>
    </row>
    <row r="224" spans="1:65"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100">
        <v>5.3594491421837011E-2</v>
      </c>
    </row>
    <row r="225" spans="1:65"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100">
        <v>5.6877222747650322E-2</v>
      </c>
    </row>
    <row r="226" spans="1:65"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100">
        <v>5.7981042223613589E-2</v>
      </c>
    </row>
    <row r="227" spans="1:65"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100">
        <v>5.8589429431669296E-2</v>
      </c>
    </row>
    <row r="228" spans="1:65"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100">
        <v>5.9349081521392399E-2</v>
      </c>
    </row>
    <row r="229" spans="1:65"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100">
        <v>6.0070925594300037E-2</v>
      </c>
    </row>
    <row r="230" spans="1:65"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100">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100">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100">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100">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100">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100">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100">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100">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100">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100">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100">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100">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100">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100">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100">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100">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100">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100">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100">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100">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100">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100">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100">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100">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100">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100">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100">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100">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100">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100">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100">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100">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100">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100">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100">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100">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100">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100">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100">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100">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100">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100">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100">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100">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100">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100">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100">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100">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c r="BK278" s="52">
        <v>6.2825633478277049E-2</v>
      </c>
      <c r="BL278" s="52">
        <v>2.603580373546514E-2</v>
      </c>
      <c r="BM278" s="100">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c r="BK279" s="52">
        <v>6.8532877411441234E-2</v>
      </c>
      <c r="BL279" s="52">
        <v>2.6402442805978373E-2</v>
      </c>
      <c r="BM279" s="100">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c r="BK280" s="52">
        <v>6.4224193872550919E-2</v>
      </c>
      <c r="BL280" s="52">
        <v>2.8049736340569544E-2</v>
      </c>
      <c r="BM280" s="100">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c r="BK281" s="52">
        <v>6.0916746658272451E-2</v>
      </c>
      <c r="BL281" s="52">
        <v>2.7716961810196273E-2</v>
      </c>
      <c r="BM281" s="100">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c r="BK282" s="52">
        <v>6.4645752393685321E-2</v>
      </c>
      <c r="BL282" s="52">
        <v>2.8072481275838071E-2</v>
      </c>
      <c r="BM282" s="100">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c r="BK283" s="52">
        <v>6.7326028444031363E-2</v>
      </c>
      <c r="BL283" s="20">
        <v>2.571447231459538E-2</v>
      </c>
      <c r="BM283" s="100">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c r="BK284" s="52">
        <v>7.034257899868783E-2</v>
      </c>
      <c r="BL284" s="20">
        <v>2.6521142979325049E-2</v>
      </c>
      <c r="BM284" s="100">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2">
        <v>0</v>
      </c>
      <c r="AJ285" s="52">
        <v>0</v>
      </c>
      <c r="AK285" s="52">
        <v>0.2471196663641434</v>
      </c>
      <c r="AL285" s="52">
        <v>0</v>
      </c>
      <c r="AM285" s="52">
        <v>0.12771959377968536</v>
      </c>
      <c r="AN285" s="52">
        <v>0.18658411974516043</v>
      </c>
      <c r="AO285" s="52">
        <v>0.14085790076574978</v>
      </c>
      <c r="AP285" s="52">
        <v>0.11306491725690158</v>
      </c>
      <c r="AQ285" s="52">
        <v>0.11194175931124516</v>
      </c>
      <c r="AR285" s="52">
        <v>8.8904749137419956E-2</v>
      </c>
      <c r="AS285" s="52">
        <v>9.8188751866561147E-2</v>
      </c>
      <c r="AT285" s="52">
        <v>0.11303921878870736</v>
      </c>
      <c r="AU285" s="52">
        <v>0.10351860014235488</v>
      </c>
      <c r="AV285" s="52">
        <v>7.7137947931458728E-2</v>
      </c>
      <c r="AW285" s="52">
        <v>7.0590504173180219E-2</v>
      </c>
      <c r="AX285" s="52">
        <v>4.9228786946508112E-2</v>
      </c>
      <c r="AY285" s="52">
        <v>2.0370786553231147E-2</v>
      </c>
      <c r="AZ285" s="52">
        <v>1.2514994077024227E-2</v>
      </c>
      <c r="BA285" s="52">
        <v>3.5883295388976352E-3</v>
      </c>
      <c r="BB285" s="52">
        <v>4.395354867139779E-3</v>
      </c>
      <c r="BC285" s="52">
        <v>1.2365095498409684E-4</v>
      </c>
      <c r="BD285" s="52">
        <v>0.19605497801563893</v>
      </c>
      <c r="BE285" s="52">
        <v>0.1246864379716541</v>
      </c>
      <c r="BF285" s="52">
        <v>0.10400549275660562</v>
      </c>
      <c r="BG285" s="52">
        <v>7.1508214856202471E-2</v>
      </c>
      <c r="BH285" s="52">
        <v>3.6547746546638477E-2</v>
      </c>
      <c r="BI285" s="52">
        <v>2.1416946354000065E-2</v>
      </c>
      <c r="BJ285" s="52"/>
      <c r="BK285" s="52">
        <v>7.2196999606610926E-2</v>
      </c>
      <c r="BL285" s="20">
        <v>2.7513186344631565E-2</v>
      </c>
      <c r="BM285" s="100">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2">
        <v>0</v>
      </c>
      <c r="AJ286" s="52">
        <v>0</v>
      </c>
      <c r="AK286" s="52">
        <v>0.25862096234187609</v>
      </c>
      <c r="AL286" s="52">
        <v>0</v>
      </c>
      <c r="AM286" s="52">
        <v>0.13496732866872946</v>
      </c>
      <c r="AN286" s="52">
        <v>0.18450073291665342</v>
      </c>
      <c r="AO286" s="52">
        <v>0.14851988224330781</v>
      </c>
      <c r="AP286" s="52">
        <v>0.11134394000881433</v>
      </c>
      <c r="AQ286" s="52">
        <v>0.11723051837713472</v>
      </c>
      <c r="AR286" s="52">
        <v>8.9438087757485296E-2</v>
      </c>
      <c r="AS286" s="52">
        <v>9.7321470292770967E-2</v>
      </c>
      <c r="AT286" s="52">
        <v>0.10437832718130181</v>
      </c>
      <c r="AU286" s="52">
        <v>0.1045310237359897</v>
      </c>
      <c r="AV286" s="52">
        <v>7.9411353408698995E-2</v>
      </c>
      <c r="AW286" s="52">
        <v>7.4192007595467152E-2</v>
      </c>
      <c r="AX286" s="52">
        <v>5.2735369961733579E-2</v>
      </c>
      <c r="AY286" s="52">
        <v>1.9109447078679967E-2</v>
      </c>
      <c r="AZ286" s="52">
        <v>1.7307062520608478E-2</v>
      </c>
      <c r="BA286" s="52">
        <v>6.0692069964818135E-3</v>
      </c>
      <c r="BB286" s="52">
        <v>9.7925740968360393E-3</v>
      </c>
      <c r="BC286" s="52">
        <v>3.0948600774851958E-3</v>
      </c>
      <c r="BD286" s="52">
        <v>0.21123770888835552</v>
      </c>
      <c r="BE286" s="52">
        <v>0.1196192936851232</v>
      </c>
      <c r="BF286" s="52">
        <v>0.10614608256958</v>
      </c>
      <c r="BG286" s="52">
        <v>6.9360503796757789E-2</v>
      </c>
      <c r="BH286" s="52">
        <v>3.4203394687225858E-2</v>
      </c>
      <c r="BI286" s="52">
        <v>2.4038425568560541E-2</v>
      </c>
      <c r="BJ286" s="52"/>
      <c r="BK286" s="52">
        <v>6.7186913244141111E-2</v>
      </c>
      <c r="BL286" s="20">
        <v>3.6923649413882202E-2</v>
      </c>
      <c r="BM286" s="100">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2">
        <v>0</v>
      </c>
      <c r="AJ287" s="52">
        <v>0</v>
      </c>
      <c r="AK287" s="52">
        <v>0.27020878305608775</v>
      </c>
      <c r="AL287" s="52">
        <v>0</v>
      </c>
      <c r="AM287" s="52">
        <v>0.13734701221760304</v>
      </c>
      <c r="AN287" s="52">
        <v>0.18728884744074875</v>
      </c>
      <c r="AO287" s="52">
        <v>0.15786234790258241</v>
      </c>
      <c r="AP287" s="52">
        <v>0.11787573985774372</v>
      </c>
      <c r="AQ287" s="52">
        <v>0.11922795777431089</v>
      </c>
      <c r="AR287" s="52">
        <v>9.2130915773415561E-2</v>
      </c>
      <c r="AS287" s="52">
        <v>9.7746828853671378E-2</v>
      </c>
      <c r="AT287" s="52">
        <v>0.10483709912237711</v>
      </c>
      <c r="AU287" s="52">
        <v>9.8743442765255846E-2</v>
      </c>
      <c r="AV287" s="52">
        <v>8.4454600241429853E-2</v>
      </c>
      <c r="AW287" s="52">
        <v>7.317037550507817E-2</v>
      </c>
      <c r="AX287" s="52">
        <v>4.8966395608844929E-2</v>
      </c>
      <c r="AY287" s="52">
        <v>1.8913599342680502E-2</v>
      </c>
      <c r="AZ287" s="52">
        <v>1.556911477176447E-2</v>
      </c>
      <c r="BA287" s="52">
        <v>9.7397879920517166E-3</v>
      </c>
      <c r="BB287" s="52">
        <v>8.8608644971406129E-3</v>
      </c>
      <c r="BC287" s="52">
        <v>4.6271825726499167E-3</v>
      </c>
      <c r="BD287" s="52">
        <v>0.20520782165887608</v>
      </c>
      <c r="BE287" s="52">
        <v>0.12433763877028656</v>
      </c>
      <c r="BF287" s="52">
        <v>0.10648214913069934</v>
      </c>
      <c r="BG287" s="52">
        <v>6.9178854383017033E-2</v>
      </c>
      <c r="BH287" s="52">
        <v>3.5998645806458278E-2</v>
      </c>
      <c r="BI287" s="52">
        <v>2.3500697480097629E-2</v>
      </c>
      <c r="BJ287" s="52">
        <v>3.8065307959524427E-5</v>
      </c>
      <c r="BK287" s="20">
        <v>4.7691812726063598E-2</v>
      </c>
      <c r="BL287" s="20">
        <v>3.8748408807801497E-2</v>
      </c>
      <c r="BM287" s="175">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2">
        <v>0</v>
      </c>
      <c r="AJ288" s="52">
        <v>0</v>
      </c>
      <c r="AK288" s="52">
        <v>0.27093052000483464</v>
      </c>
      <c r="AL288" s="52">
        <v>0</v>
      </c>
      <c r="AM288" s="52">
        <v>0.14090540410723171</v>
      </c>
      <c r="AN288" s="52">
        <v>0.19513563240897377</v>
      </c>
      <c r="AO288" s="52">
        <v>0.15945208813964135</v>
      </c>
      <c r="AP288" s="52">
        <v>0.1217313482486141</v>
      </c>
      <c r="AQ288" s="52">
        <v>0.11968675820874197</v>
      </c>
      <c r="AR288" s="52">
        <v>9.4344636667044207E-2</v>
      </c>
      <c r="AS288" s="52">
        <v>9.9868002285677701E-2</v>
      </c>
      <c r="AT288" s="52">
        <v>0.10597928244450922</v>
      </c>
      <c r="AU288" s="52">
        <v>9.8893640059860843E-2</v>
      </c>
      <c r="AV288" s="52">
        <v>8.5980458507550733E-2</v>
      </c>
      <c r="AW288" s="52">
        <v>7.4488341048445331E-2</v>
      </c>
      <c r="AX288" s="52">
        <v>4.9741102440247993E-2</v>
      </c>
      <c r="AY288" s="52">
        <v>2.2378851906089594E-2</v>
      </c>
      <c r="AZ288" s="52">
        <v>1.5126995537901809E-2</v>
      </c>
      <c r="BA288" s="52">
        <v>1.2522086658923393E-2</v>
      </c>
      <c r="BB288" s="52">
        <v>1.6180491793392242E-2</v>
      </c>
      <c r="BC288" s="52">
        <v>4.7932384939737092E-3</v>
      </c>
      <c r="BD288" s="52">
        <v>0.21166777078382079</v>
      </c>
      <c r="BE288" s="52">
        <v>0.12684886825573305</v>
      </c>
      <c r="BF288" s="52">
        <v>0.11077950862496772</v>
      </c>
      <c r="BG288" s="52">
        <v>6.9956648593190812E-2</v>
      </c>
      <c r="BH288" s="52">
        <v>3.9179025660388729E-2</v>
      </c>
      <c r="BI288" s="52">
        <v>2.3900749440822364E-2</v>
      </c>
      <c r="BJ288" s="52">
        <v>1.2353240849062035E-4</v>
      </c>
      <c r="BK288" s="20">
        <v>4.871144203543102E-2</v>
      </c>
      <c r="BL288" s="20">
        <v>3.8982182214575625E-2</v>
      </c>
      <c r="BM288" s="175">
        <v>6.8488888539507173E-2</v>
      </c>
    </row>
    <row r="289" spans="1:65" x14ac:dyDescent="0.2">
      <c r="A289" s="115" t="s">
        <v>118</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s="152"/>
      <c r="AJ289"/>
      <c r="AK289" s="152"/>
      <c r="AL289"/>
      <c r="AM289"/>
      <c r="AN289" s="153"/>
      <c r="AO289"/>
      <c r="AP289"/>
      <c r="AQ289"/>
      <c r="AR289"/>
      <c r="AS289"/>
      <c r="AT289"/>
      <c r="AU289"/>
      <c r="AV289"/>
      <c r="AW289"/>
      <c r="AX289"/>
      <c r="AY289"/>
      <c r="AZ289"/>
      <c r="BA289"/>
      <c r="BB289"/>
      <c r="BC289"/>
      <c r="BD289" s="152"/>
      <c r="BE289"/>
      <c r="BF289"/>
      <c r="BG289"/>
      <c r="BH289"/>
      <c r="BI289"/>
      <c r="BJ289"/>
      <c r="BK289"/>
      <c r="BL289"/>
      <c r="BM289"/>
    </row>
    <row r="290" spans="1:65" x14ac:dyDescent="0.2">
      <c r="A290" s="5" t="s">
        <v>119</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s="152"/>
      <c r="AJ290"/>
      <c r="AK290" s="152"/>
      <c r="AL290"/>
      <c r="AM290"/>
      <c r="AN290" s="153"/>
      <c r="AO290"/>
      <c r="AP290"/>
      <c r="AQ290"/>
      <c r="AR290"/>
      <c r="AS290"/>
      <c r="AT290"/>
      <c r="AU290"/>
      <c r="AV290"/>
      <c r="AW290"/>
      <c r="AX290"/>
      <c r="AY290"/>
      <c r="AZ290"/>
      <c r="BA290"/>
      <c r="BB290"/>
      <c r="BC290"/>
      <c r="BD290"/>
      <c r="BE290"/>
      <c r="BF290"/>
      <c r="BG290"/>
      <c r="BH290"/>
      <c r="BI290"/>
      <c r="BJ290"/>
      <c r="BK290"/>
      <c r="BL290"/>
      <c r="BM290"/>
    </row>
    <row r="296" spans="1:65" x14ac:dyDescent="0.2">
      <c r="D296" s="4">
        <v>0</v>
      </c>
    </row>
    <row r="297" spans="1:65" x14ac:dyDescent="0.2">
      <c r="D297" s="4">
        <v>0</v>
      </c>
    </row>
    <row r="298" spans="1:65" x14ac:dyDescent="0.2">
      <c r="D298" s="4">
        <v>0</v>
      </c>
    </row>
    <row r="299" spans="1:65" x14ac:dyDescent="0.2">
      <c r="D299" s="4">
        <v>0</v>
      </c>
    </row>
    <row r="300" spans="1:65" x14ac:dyDescent="0.2">
      <c r="D300" s="4">
        <v>0</v>
      </c>
    </row>
    <row r="301" spans="1:65" x14ac:dyDescent="0.2">
      <c r="D301" s="4">
        <v>0</v>
      </c>
    </row>
    <row r="302" spans="1:65" x14ac:dyDescent="0.2">
      <c r="D302" s="4">
        <v>0</v>
      </c>
    </row>
    <row r="303" spans="1:65" x14ac:dyDescent="0.2">
      <c r="D303" s="4">
        <v>0</v>
      </c>
    </row>
    <row r="304" spans="1:65" x14ac:dyDescent="0.2">
      <c r="D304" s="4">
        <v>0</v>
      </c>
    </row>
    <row r="305" spans="4:4" x14ac:dyDescent="0.2">
      <c r="D305" s="4">
        <v>0</v>
      </c>
    </row>
    <row r="306" spans="4:4" x14ac:dyDescent="0.2">
      <c r="D306" s="4">
        <v>0</v>
      </c>
    </row>
    <row r="307" spans="4:4" x14ac:dyDescent="0.2">
      <c r="D307" s="4">
        <v>0</v>
      </c>
    </row>
    <row r="308" spans="4:4" x14ac:dyDescent="0.2">
      <c r="D308" s="4">
        <v>0</v>
      </c>
    </row>
    <row r="309" spans="4:4" x14ac:dyDescent="0.2">
      <c r="D309" s="4">
        <v>0</v>
      </c>
    </row>
    <row r="310" spans="4:4" x14ac:dyDescent="0.2">
      <c r="D310" s="4">
        <v>0</v>
      </c>
    </row>
    <row r="311" spans="4:4" x14ac:dyDescent="0.2">
      <c r="D311" s="4">
        <v>0</v>
      </c>
    </row>
    <row r="312" spans="4:4" x14ac:dyDescent="0.2">
      <c r="D312" s="4">
        <v>0</v>
      </c>
    </row>
    <row r="313" spans="4:4" x14ac:dyDescent="0.2">
      <c r="D313" s="4">
        <v>0</v>
      </c>
    </row>
    <row r="314" spans="4:4" x14ac:dyDescent="0.2">
      <c r="D314" s="4">
        <v>0</v>
      </c>
    </row>
    <row r="315" spans="4:4" x14ac:dyDescent="0.2">
      <c r="D315" s="4">
        <v>0</v>
      </c>
    </row>
    <row r="316" spans="4:4" x14ac:dyDescent="0.2">
      <c r="D316" s="4">
        <v>0</v>
      </c>
    </row>
    <row r="317" spans="4:4" x14ac:dyDescent="0.2">
      <c r="D317" s="4">
        <v>0</v>
      </c>
    </row>
    <row r="318" spans="4:4" x14ac:dyDescent="0.2">
      <c r="D318" s="4">
        <v>0</v>
      </c>
    </row>
    <row r="319" spans="4:4" x14ac:dyDescent="0.2">
      <c r="D319" s="4">
        <v>0</v>
      </c>
    </row>
    <row r="320" spans="4:4" x14ac:dyDescent="0.2">
      <c r="D320" s="4">
        <v>0</v>
      </c>
    </row>
    <row r="321" spans="4:4" x14ac:dyDescent="0.2">
      <c r="D321" s="4">
        <v>0</v>
      </c>
    </row>
    <row r="322" spans="4:4" x14ac:dyDescent="0.2">
      <c r="D322" s="4">
        <v>0</v>
      </c>
    </row>
    <row r="323" spans="4:4" x14ac:dyDescent="0.2">
      <c r="D323" s="4">
        <v>0</v>
      </c>
    </row>
    <row r="324" spans="4:4" x14ac:dyDescent="0.2">
      <c r="D324" s="4">
        <v>0</v>
      </c>
    </row>
    <row r="325" spans="4:4" x14ac:dyDescent="0.2">
      <c r="D325" s="4">
        <v>0</v>
      </c>
    </row>
    <row r="326" spans="4:4" x14ac:dyDescent="0.2">
      <c r="D326" s="4">
        <v>0</v>
      </c>
    </row>
    <row r="327" spans="4:4" x14ac:dyDescent="0.2">
      <c r="D327" s="4">
        <v>0</v>
      </c>
    </row>
    <row r="328" spans="4:4" x14ac:dyDescent="0.2">
      <c r="D328" s="4">
        <v>0</v>
      </c>
    </row>
    <row r="329" spans="4:4" x14ac:dyDescent="0.2">
      <c r="D329" s="4">
        <v>0</v>
      </c>
    </row>
    <row r="330" spans="4:4" x14ac:dyDescent="0.2">
      <c r="D330" s="4">
        <v>0</v>
      </c>
    </row>
    <row r="331" spans="4:4" x14ac:dyDescent="0.2">
      <c r="D331" s="4">
        <v>0.27093052000483464</v>
      </c>
    </row>
    <row r="332" spans="4:4" x14ac:dyDescent="0.2">
      <c r="D332" s="4">
        <v>0</v>
      </c>
    </row>
    <row r="333" spans="4:4" x14ac:dyDescent="0.2">
      <c r="D333" s="4">
        <v>0.14090540410723171</v>
      </c>
    </row>
    <row r="334" spans="4:4" x14ac:dyDescent="0.2">
      <c r="D334" s="4">
        <v>0.19513563240897377</v>
      </c>
    </row>
    <row r="335" spans="4:4" x14ac:dyDescent="0.2">
      <c r="D335" s="4">
        <v>0.15945208813964135</v>
      </c>
    </row>
    <row r="336" spans="4:4" x14ac:dyDescent="0.2">
      <c r="D336" s="4">
        <v>0.1217313482486141</v>
      </c>
    </row>
    <row r="337" spans="4:4" x14ac:dyDescent="0.2">
      <c r="D337" s="4">
        <v>0.11968675820874197</v>
      </c>
    </row>
    <row r="338" spans="4:4" x14ac:dyDescent="0.2">
      <c r="D338" s="4">
        <v>9.4344636667044207E-2</v>
      </c>
    </row>
    <row r="339" spans="4:4" x14ac:dyDescent="0.2">
      <c r="D339" s="4">
        <v>9.9868002285677701E-2</v>
      </c>
    </row>
    <row r="340" spans="4:4" x14ac:dyDescent="0.2">
      <c r="D340" s="4">
        <v>0.10597928244450922</v>
      </c>
    </row>
    <row r="341" spans="4:4" x14ac:dyDescent="0.2">
      <c r="D341" s="4">
        <v>9.8893640059860843E-2</v>
      </c>
    </row>
    <row r="342" spans="4:4" x14ac:dyDescent="0.2">
      <c r="D342" s="4">
        <v>8.5980458507550733E-2</v>
      </c>
    </row>
    <row r="343" spans="4:4" x14ac:dyDescent="0.2">
      <c r="D343" s="4">
        <v>7.4488341048445331E-2</v>
      </c>
    </row>
    <row r="344" spans="4:4" x14ac:dyDescent="0.2">
      <c r="D344" s="4">
        <v>4.9741102440247993E-2</v>
      </c>
    </row>
    <row r="345" spans="4:4" x14ac:dyDescent="0.2">
      <c r="D345" s="4">
        <v>2.2378851906089594E-2</v>
      </c>
    </row>
    <row r="346" spans="4:4" x14ac:dyDescent="0.2">
      <c r="D346" s="4">
        <v>1.5126995537901809E-2</v>
      </c>
    </row>
    <row r="347" spans="4:4" x14ac:dyDescent="0.2">
      <c r="D347" s="4">
        <v>1.2522086658923393E-2</v>
      </c>
    </row>
    <row r="348" spans="4:4" x14ac:dyDescent="0.2">
      <c r="D348" s="4">
        <v>1.6180491793392242E-2</v>
      </c>
    </row>
    <row r="349" spans="4:4" x14ac:dyDescent="0.2">
      <c r="D349" s="4">
        <v>4.7932384939737092E-3</v>
      </c>
    </row>
    <row r="350" spans="4:4" x14ac:dyDescent="0.2">
      <c r="D350" s="4">
        <v>0.21166777078382079</v>
      </c>
    </row>
    <row r="351" spans="4:4" x14ac:dyDescent="0.2">
      <c r="D351" s="4">
        <v>0.12684886825573305</v>
      </c>
    </row>
    <row r="352" spans="4:4" x14ac:dyDescent="0.2">
      <c r="D352" s="4">
        <v>0.11077950862496772</v>
      </c>
    </row>
    <row r="353" spans="4:4" x14ac:dyDescent="0.2">
      <c r="D353" s="4">
        <v>6.9956648593190812E-2</v>
      </c>
    </row>
    <row r="354" spans="4:4" x14ac:dyDescent="0.2">
      <c r="D354" s="4">
        <v>3.9179025660388729E-2</v>
      </c>
    </row>
    <row r="355" spans="4:4" x14ac:dyDescent="0.2">
      <c r="D355" s="4">
        <v>2.3900749440822364E-2</v>
      </c>
    </row>
    <row r="356" spans="4:4" x14ac:dyDescent="0.2">
      <c r="D356" s="4">
        <v>1.2353240849062035E-4</v>
      </c>
    </row>
    <row r="357" spans="4:4" x14ac:dyDescent="0.2">
      <c r="D357" s="4">
        <v>4.871144203543102E-2</v>
      </c>
    </row>
    <row r="358" spans="4:4" x14ac:dyDescent="0.2">
      <c r="D358" s="4">
        <v>3.8982182214575625E-2</v>
      </c>
    </row>
  </sheetData>
  <mergeCells count="5">
    <mergeCell ref="H2:I2"/>
    <mergeCell ref="H4:I4"/>
    <mergeCell ref="A6:A7"/>
    <mergeCell ref="B6:AC6"/>
    <mergeCell ref="BM6:BM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90"/>
  <sheetViews>
    <sheetView showGridLines="0" workbookViewId="0">
      <pane xSplit="1" ySplit="7" topLeftCell="B273" activePane="bottomRight" state="frozen"/>
      <selection pane="topRight" activeCell="B1" sqref="B1"/>
      <selection pane="bottomLeft" activeCell="A8" sqref="A8"/>
      <selection pane="bottomRight" activeCell="C293" sqref="C293"/>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3" t="s">
        <v>17</v>
      </c>
      <c r="I3" s="183"/>
    </row>
    <row r="5" spans="1:9" ht="17.25" customHeight="1" x14ac:dyDescent="0.2">
      <c r="A5" s="30"/>
      <c r="B5" s="206" t="s">
        <v>121</v>
      </c>
      <c r="C5" s="206"/>
      <c r="D5" s="206"/>
      <c r="E5" s="30"/>
      <c r="H5" s="183" t="s">
        <v>18</v>
      </c>
      <c r="I5" s="183"/>
    </row>
    <row r="6" spans="1:9" x14ac:dyDescent="0.2">
      <c r="A6" s="206"/>
      <c r="B6" s="207" t="s">
        <v>83</v>
      </c>
      <c r="C6" s="207" t="s">
        <v>84</v>
      </c>
      <c r="D6" s="207" t="s">
        <v>85</v>
      </c>
      <c r="E6" s="205" t="s">
        <v>106</v>
      </c>
      <c r="H6" s="202"/>
      <c r="I6" s="202"/>
    </row>
    <row r="7" spans="1:9" x14ac:dyDescent="0.2">
      <c r="A7" s="206"/>
      <c r="B7" s="207"/>
      <c r="C7" s="207"/>
      <c r="D7" s="207"/>
      <c r="E7" s="205"/>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1" x14ac:dyDescent="0.2">
      <c r="A289" s="115" t="s">
        <v>118</v>
      </c>
    </row>
    <row r="290" spans="1:1" x14ac:dyDescent="0.2">
      <c r="A290"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Juan Stanich</cp:lastModifiedBy>
  <cp:revision/>
  <dcterms:created xsi:type="dcterms:W3CDTF">2007-02-27T17:12:22Z</dcterms:created>
  <dcterms:modified xsi:type="dcterms:W3CDTF">2025-09-15T16:44:24Z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